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codeName="ThisWorkbook" defaultThemeVersion="124226"/>
  <mc:AlternateContent xmlns:mc="http://schemas.openxmlformats.org/markup-compatibility/2006">
    <mc:Choice Requires="x15">
      <x15ac:absPath xmlns:x15ac="http://schemas.microsoft.com/office/spreadsheetml/2010/11/ac" url="https://ademecloud-my.sharepoint.com/personal/laurianne_henry_ademe_fr/Documents/Fonds chaleur/Maj FC biomasse 2026/CEF et VT 2026/"/>
    </mc:Choice>
  </mc:AlternateContent>
  <xr:revisionPtr revIDLastSave="25" documentId="8_{245C109B-68B9-4574-A8B6-5F626E0D1B7D}" xr6:coauthVersionLast="47" xr6:coauthVersionMax="47" xr10:uidLastSave="{7E7931FD-4A1D-450D-9457-F16CC5AEA865}"/>
  <bookViews>
    <workbookView minimized="1" xWindow="30960" yWindow="2160" windowWidth="21600" windowHeight="11175" xr2:uid="{00000000-000D-0000-FFFF-FFFF00000000}"/>
  </bookViews>
  <sheets>
    <sheet name="1.Plan d'appro" sheetId="1" r:id="rId1"/>
    <sheet name="2. Fournisseurs" sheetId="13" r:id="rId2"/>
    <sheet name="Résultats-synthèse" sheetId="12" state="hidden" r:id="rId3"/>
    <sheet name="3.Engagement Fournisseur" sheetId="5" r:id="rId4"/>
    <sheet name="4.Bilan Traçabilité Volontaire" sheetId="21" state="hidden" r:id="rId5"/>
    <sheet name="Graphique" sheetId="18" r:id="rId6"/>
    <sheet name="Nature combustibles" sheetId="11" r:id="rId7"/>
    <sheet name="Taux certification régional" sheetId="3" r:id="rId8"/>
    <sheet name="Données appro projet" sheetId="20" r:id="rId9"/>
  </sheets>
  <externalReferences>
    <externalReference r:id="rId10"/>
    <externalReference r:id="rId11"/>
  </externalReferences>
  <definedNames>
    <definedName name="choix1">OFFSET(#REF!,,,,COUNTA(#REF!))</definedName>
    <definedName name="choix2">#REF!</definedName>
    <definedName name="duree">'[1]paramètres entrée'!$H$4:$H$25</definedName>
    <definedName name="nature_combustible">[2]Feuil5!$B$1:$B$10</definedName>
    <definedName name="region_origine">[2]Feuil5!$A$1:$A$25</definedName>
    <definedName name="reponse">'[1]paramètres entrée'!$E$4:$E$6</definedName>
  </definedNames>
  <calcPr calcId="191029"/>
  <pivotCaches>
    <pivotCache cacheId="2" r:id="rId12"/>
    <pivotCache cacheId="3"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7" i="1" l="1"/>
  <c r="C26" i="1"/>
  <c r="N68" i="1"/>
  <c r="N69" i="1"/>
  <c r="N70" i="1"/>
  <c r="N71" i="1"/>
  <c r="N72" i="1"/>
  <c r="N73" i="1"/>
  <c r="N74" i="1"/>
  <c r="N75" i="1"/>
  <c r="N67" i="1"/>
  <c r="N39" i="1"/>
  <c r="N40" i="1"/>
  <c r="N41" i="1"/>
  <c r="N42" i="1"/>
  <c r="N43" i="1"/>
  <c r="N44" i="1"/>
  <c r="N45" i="1"/>
  <c r="N46" i="1"/>
  <c r="N47" i="1"/>
  <c r="N48" i="1"/>
  <c r="N49" i="1"/>
  <c r="N50" i="1"/>
  <c r="N51" i="1"/>
  <c r="N52" i="1"/>
  <c r="N53" i="1"/>
  <c r="N54" i="1"/>
  <c r="N55" i="1"/>
  <c r="N56" i="1"/>
  <c r="N38" i="1"/>
  <c r="C14" i="3"/>
  <c r="C13" i="3"/>
  <c r="C12" i="3"/>
  <c r="C11" i="3"/>
  <c r="C10" i="3"/>
  <c r="C9" i="3"/>
  <c r="C8" i="3"/>
  <c r="C7" i="3"/>
  <c r="C6" i="3"/>
  <c r="C5" i="3"/>
  <c r="C4" i="3"/>
  <c r="C3" i="3"/>
  <c r="C2" i="3"/>
  <c r="H16" i="1"/>
  <c r="I24" i="21"/>
  <c r="I18" i="21"/>
  <c r="H24" i="21"/>
  <c r="H18" i="21"/>
  <c r="L60" i="1"/>
  <c r="I11" i="21" l="1"/>
  <c r="I17" i="21" s="1"/>
  <c r="I13" i="21" l="1"/>
  <c r="I12" i="21"/>
  <c r="I22" i="21" s="1"/>
  <c r="L58" i="1"/>
  <c r="L59" i="1"/>
  <c r="I21" i="21" l="1"/>
  <c r="I19" i="21"/>
  <c r="I23" i="21"/>
  <c r="I20" i="21"/>
  <c r="I16" i="21"/>
  <c r="I16" i="1" l="1"/>
  <c r="D2" i="20" l="1"/>
  <c r="D3" i="20" s="1"/>
  <c r="E58" i="1" l="1"/>
  <c r="N57" i="1" s="1"/>
  <c r="E57" i="1"/>
  <c r="N18" i="13" l="1"/>
  <c r="N19" i="13"/>
  <c r="N20" i="13"/>
  <c r="N21" i="13"/>
  <c r="N22" i="13"/>
  <c r="N23" i="13"/>
  <c r="N24" i="13"/>
  <c r="N25" i="13"/>
  <c r="N26" i="13"/>
  <c r="N27" i="13"/>
  <c r="N28" i="13"/>
  <c r="N29" i="13"/>
  <c r="N30" i="13"/>
  <c r="N31" i="13"/>
  <c r="N32" i="13"/>
  <c r="N33" i="13"/>
  <c r="N34" i="13"/>
  <c r="N35" i="13"/>
  <c r="N17" i="13"/>
  <c r="M68" i="1"/>
  <c r="M69" i="1"/>
  <c r="M70" i="1"/>
  <c r="M71" i="1"/>
  <c r="M72" i="1"/>
  <c r="M73" i="1"/>
  <c r="M74" i="1"/>
  <c r="M75" i="1"/>
  <c r="M67" i="1"/>
  <c r="M39" i="1"/>
  <c r="M40" i="1"/>
  <c r="M41" i="1"/>
  <c r="M42" i="1"/>
  <c r="M43" i="1"/>
  <c r="M44" i="1"/>
  <c r="M45" i="1"/>
  <c r="M46" i="1"/>
  <c r="M47" i="1"/>
  <c r="M48" i="1"/>
  <c r="M49" i="1"/>
  <c r="M50" i="1"/>
  <c r="M51" i="1"/>
  <c r="M52" i="1"/>
  <c r="M53" i="1"/>
  <c r="M54" i="1"/>
  <c r="M55" i="1"/>
  <c r="M56" i="1"/>
  <c r="M38" i="1"/>
  <c r="Q2" i="20" s="1"/>
  <c r="U2" i="20" l="1"/>
  <c r="U3" i="20" s="1"/>
  <c r="U4" i="20" s="1"/>
  <c r="U5" i="20" s="1"/>
  <c r="U6" i="20" s="1"/>
  <c r="U7" i="20" s="1"/>
  <c r="U8" i="20" s="1"/>
  <c r="U9" i="20" s="1"/>
  <c r="U10" i="20" s="1"/>
  <c r="U11" i="20" s="1"/>
  <c r="U12" i="20" s="1"/>
  <c r="U13" i="20" s="1"/>
  <c r="U14" i="20" s="1"/>
  <c r="U15" i="20" s="1"/>
  <c r="U16" i="20" s="1"/>
  <c r="U17" i="20" s="1"/>
  <c r="U18" i="20" s="1"/>
  <c r="U19" i="20" s="1"/>
  <c r="U20" i="20" s="1"/>
  <c r="T2" i="20"/>
  <c r="T3" i="20" s="1"/>
  <c r="T4" i="20" s="1"/>
  <c r="T5" i="20" s="1"/>
  <c r="T6" i="20" s="1"/>
  <c r="T7" i="20" s="1"/>
  <c r="T8" i="20" s="1"/>
  <c r="T9" i="20" s="1"/>
  <c r="T10" i="20" s="1"/>
  <c r="T11" i="20" s="1"/>
  <c r="T12" i="20" s="1"/>
  <c r="T13" i="20" s="1"/>
  <c r="T14" i="20" s="1"/>
  <c r="T15" i="20" s="1"/>
  <c r="T16" i="20" s="1"/>
  <c r="T17" i="20" s="1"/>
  <c r="T18" i="20" s="1"/>
  <c r="T19" i="20" s="1"/>
  <c r="T20" i="20" s="1"/>
  <c r="P3" i="20" l="1"/>
  <c r="P4" i="20"/>
  <c r="P5" i="20"/>
  <c r="P6" i="20"/>
  <c r="P7" i="20"/>
  <c r="P8" i="20"/>
  <c r="P9" i="20"/>
  <c r="P10" i="20"/>
  <c r="P11" i="20"/>
  <c r="P12" i="20"/>
  <c r="P13" i="20"/>
  <c r="P14" i="20"/>
  <c r="P15" i="20"/>
  <c r="P16" i="20"/>
  <c r="P17" i="20"/>
  <c r="P18" i="20"/>
  <c r="P19" i="20"/>
  <c r="P20" i="20"/>
  <c r="P2" i="20"/>
  <c r="F2" i="20"/>
  <c r="L2" i="20"/>
  <c r="N3" i="20" l="1"/>
  <c r="O3" i="20" s="1"/>
  <c r="N4" i="20"/>
  <c r="O4" i="20" s="1"/>
  <c r="N5" i="20"/>
  <c r="O5" i="20" s="1"/>
  <c r="N6" i="20"/>
  <c r="O6" i="20" s="1"/>
  <c r="N7" i="20"/>
  <c r="O7" i="20" s="1"/>
  <c r="N8" i="20"/>
  <c r="O8" i="20" s="1"/>
  <c r="N9" i="20"/>
  <c r="O9" i="20" s="1"/>
  <c r="N10" i="20"/>
  <c r="O10" i="20" s="1"/>
  <c r="N11" i="20"/>
  <c r="O11" i="20" s="1"/>
  <c r="N12" i="20"/>
  <c r="O12" i="20" s="1"/>
  <c r="N13" i="20"/>
  <c r="O13" i="20" s="1"/>
  <c r="N14" i="20"/>
  <c r="O14" i="20" s="1"/>
  <c r="N15" i="20"/>
  <c r="O15" i="20" s="1"/>
  <c r="N16" i="20"/>
  <c r="O16" i="20" s="1"/>
  <c r="N17" i="20"/>
  <c r="O17" i="20" s="1"/>
  <c r="N18" i="20"/>
  <c r="O18" i="20" s="1"/>
  <c r="N19" i="20"/>
  <c r="O19" i="20" s="1"/>
  <c r="N20" i="20"/>
  <c r="O20" i="20" s="1"/>
  <c r="N2" i="20"/>
  <c r="L3" i="20"/>
  <c r="L4" i="20"/>
  <c r="L5" i="20"/>
  <c r="L6" i="20"/>
  <c r="L7" i="20"/>
  <c r="L8" i="20"/>
  <c r="L9" i="20"/>
  <c r="L10" i="20"/>
  <c r="L11" i="20"/>
  <c r="L12" i="20"/>
  <c r="L13" i="20"/>
  <c r="L14" i="20"/>
  <c r="L15" i="20"/>
  <c r="L16" i="20"/>
  <c r="L17" i="20"/>
  <c r="L18" i="20"/>
  <c r="L19" i="20"/>
  <c r="L20" i="20"/>
  <c r="K3" i="20"/>
  <c r="K4" i="20"/>
  <c r="K5" i="20"/>
  <c r="K6" i="20"/>
  <c r="K7" i="20"/>
  <c r="K8" i="20"/>
  <c r="K9" i="20"/>
  <c r="K10" i="20"/>
  <c r="K11" i="20"/>
  <c r="K12" i="20"/>
  <c r="K13" i="20"/>
  <c r="K14" i="20"/>
  <c r="K15" i="20"/>
  <c r="K16" i="20"/>
  <c r="K17" i="20"/>
  <c r="K18" i="20"/>
  <c r="K19" i="20"/>
  <c r="K20" i="20"/>
  <c r="K2" i="20"/>
  <c r="I2" i="20"/>
  <c r="H3" i="20"/>
  <c r="H4" i="20"/>
  <c r="H5" i="20"/>
  <c r="H6" i="20"/>
  <c r="H7" i="20"/>
  <c r="H8" i="20"/>
  <c r="H9" i="20"/>
  <c r="H10" i="20"/>
  <c r="H11" i="20"/>
  <c r="H12" i="20"/>
  <c r="H13" i="20"/>
  <c r="H14" i="20"/>
  <c r="H15" i="20"/>
  <c r="H16" i="20"/>
  <c r="H17" i="20"/>
  <c r="H18" i="20"/>
  <c r="H19" i="20"/>
  <c r="H20" i="20"/>
  <c r="H2" i="20"/>
  <c r="D4" i="20"/>
  <c r="D5" i="20" s="1"/>
  <c r="D6" i="20" s="1"/>
  <c r="D7" i="20" s="1"/>
  <c r="D8" i="20" s="1"/>
  <c r="D9" i="20" s="1"/>
  <c r="D10" i="20" s="1"/>
  <c r="D11" i="20" s="1"/>
  <c r="D12" i="20" s="1"/>
  <c r="D13" i="20" s="1"/>
  <c r="D14" i="20" s="1"/>
  <c r="D15" i="20" s="1"/>
  <c r="D16" i="20" s="1"/>
  <c r="D17" i="20" s="1"/>
  <c r="D18" i="20" s="1"/>
  <c r="D19" i="20" s="1"/>
  <c r="D20" i="20" s="1"/>
  <c r="F3" i="20"/>
  <c r="F4" i="20" s="1"/>
  <c r="F5" i="20" s="1"/>
  <c r="F6" i="20" s="1"/>
  <c r="F7" i="20" s="1"/>
  <c r="F8" i="20" s="1"/>
  <c r="F9" i="20" s="1"/>
  <c r="F10" i="20" s="1"/>
  <c r="F11" i="20" s="1"/>
  <c r="F12" i="20" s="1"/>
  <c r="F13" i="20" s="1"/>
  <c r="F14" i="20" s="1"/>
  <c r="F15" i="20" s="1"/>
  <c r="F16" i="20" s="1"/>
  <c r="F17" i="20" s="1"/>
  <c r="F18" i="20" s="1"/>
  <c r="F19" i="20" s="1"/>
  <c r="F20" i="20" s="1"/>
  <c r="I3" i="20"/>
  <c r="I4" i="20"/>
  <c r="I5" i="20"/>
  <c r="I6" i="20"/>
  <c r="I7" i="20"/>
  <c r="I8" i="20"/>
  <c r="I9" i="20"/>
  <c r="I10" i="20"/>
  <c r="I11" i="20"/>
  <c r="I12" i="20"/>
  <c r="I13" i="20"/>
  <c r="I14" i="20"/>
  <c r="I15" i="20"/>
  <c r="I16" i="20"/>
  <c r="I17" i="20"/>
  <c r="I18" i="20"/>
  <c r="I19" i="20"/>
  <c r="I20" i="20"/>
  <c r="G2" i="20"/>
  <c r="G3" i="20" s="1"/>
  <c r="G4" i="20" s="1"/>
  <c r="G5" i="20" s="1"/>
  <c r="G6" i="20" s="1"/>
  <c r="G7" i="20" s="1"/>
  <c r="G8" i="20" s="1"/>
  <c r="G9" i="20" s="1"/>
  <c r="G10" i="20" s="1"/>
  <c r="G11" i="20" s="1"/>
  <c r="G12" i="20" s="1"/>
  <c r="G13" i="20" s="1"/>
  <c r="G14" i="20" s="1"/>
  <c r="G15" i="20" s="1"/>
  <c r="G16" i="20" s="1"/>
  <c r="G17" i="20" s="1"/>
  <c r="G18" i="20" s="1"/>
  <c r="G19" i="20" s="1"/>
  <c r="G20" i="20" s="1"/>
  <c r="E2" i="20"/>
  <c r="E3" i="20" s="1"/>
  <c r="E4" i="20" s="1"/>
  <c r="E5" i="20" s="1"/>
  <c r="E6" i="20" s="1"/>
  <c r="E7" i="20" s="1"/>
  <c r="E8" i="20" s="1"/>
  <c r="E9" i="20" s="1"/>
  <c r="E10" i="20" s="1"/>
  <c r="E11" i="20" s="1"/>
  <c r="E12" i="20" s="1"/>
  <c r="E13" i="20" s="1"/>
  <c r="E14" i="20" s="1"/>
  <c r="E15" i="20" s="1"/>
  <c r="E16" i="20" s="1"/>
  <c r="E17" i="20" s="1"/>
  <c r="E18" i="20" s="1"/>
  <c r="E19" i="20" s="1"/>
  <c r="E20" i="20" s="1"/>
  <c r="O2" i="20" l="1"/>
  <c r="Q3" i="20" l="1"/>
  <c r="H67" i="1" l="1"/>
  <c r="J67" i="1" s="1"/>
  <c r="E76" i="1"/>
  <c r="H75" i="1"/>
  <c r="J75" i="1" s="1"/>
  <c r="K75" i="1" s="1"/>
  <c r="H74" i="1"/>
  <c r="J74" i="1" s="1"/>
  <c r="K74" i="1" s="1"/>
  <c r="H73" i="1"/>
  <c r="J73" i="1" s="1"/>
  <c r="K73" i="1" s="1"/>
  <c r="H72" i="1"/>
  <c r="J72" i="1" s="1"/>
  <c r="K72" i="1" s="1"/>
  <c r="H71" i="1"/>
  <c r="J71" i="1" s="1"/>
  <c r="K71" i="1" s="1"/>
  <c r="H70" i="1"/>
  <c r="J70" i="1" s="1"/>
  <c r="K70" i="1" s="1"/>
  <c r="H69" i="1"/>
  <c r="J69" i="1" s="1"/>
  <c r="K69" i="1" s="1"/>
  <c r="H68" i="1"/>
  <c r="J68" i="1" s="1"/>
  <c r="K68" i="1" s="1"/>
  <c r="Q4" i="20"/>
  <c r="Q5" i="20"/>
  <c r="Q6" i="20"/>
  <c r="Q7" i="20"/>
  <c r="Q8" i="20"/>
  <c r="Q9" i="20"/>
  <c r="Q10" i="20"/>
  <c r="Q11" i="20"/>
  <c r="Q12" i="20"/>
  <c r="Q13" i="20"/>
  <c r="Q14" i="20"/>
  <c r="Q15" i="20"/>
  <c r="Q16" i="20"/>
  <c r="Q17" i="20"/>
  <c r="Q18" i="20"/>
  <c r="Q19" i="20"/>
  <c r="Q20" i="20"/>
  <c r="E77" i="1" l="1"/>
  <c r="M57" i="1"/>
  <c r="L57" i="1" s="1"/>
  <c r="M76" i="1"/>
  <c r="J76" i="1"/>
  <c r="K67" i="1"/>
  <c r="K76" i="1" s="1"/>
  <c r="H76" i="1"/>
  <c r="L76" i="1" l="1"/>
  <c r="N76" i="1"/>
  <c r="O76" i="1" l="1"/>
  <c r="I17" i="13"/>
  <c r="K17" i="13" s="1"/>
  <c r="I18" i="13"/>
  <c r="K18" i="13" s="1"/>
  <c r="I19" i="13"/>
  <c r="K19" i="13" s="1"/>
  <c r="I20" i="13"/>
  <c r="K20" i="13" s="1"/>
  <c r="L20" i="13" s="1"/>
  <c r="I21" i="13"/>
  <c r="K21" i="13" s="1"/>
  <c r="L21" i="13" s="1"/>
  <c r="I23" i="13"/>
  <c r="K23" i="13" s="1"/>
  <c r="L23" i="13" s="1"/>
  <c r="I24" i="13"/>
  <c r="K24" i="13" s="1"/>
  <c r="L24" i="13" s="1"/>
  <c r="I25" i="13"/>
  <c r="K25" i="13" s="1"/>
  <c r="L25" i="13" s="1"/>
  <c r="I26" i="13"/>
  <c r="K26" i="13" s="1"/>
  <c r="L26" i="13" s="1"/>
  <c r="I27" i="13"/>
  <c r="K27" i="13" s="1"/>
  <c r="L27" i="13" s="1"/>
  <c r="I28" i="13"/>
  <c r="K28" i="13" s="1"/>
  <c r="L28" i="13" s="1"/>
  <c r="I29" i="13"/>
  <c r="K29" i="13"/>
  <c r="L29" i="13" s="1"/>
  <c r="I30" i="13"/>
  <c r="K30" i="13" s="1"/>
  <c r="L30" i="13" s="1"/>
  <c r="I31" i="13"/>
  <c r="K31" i="13" s="1"/>
  <c r="L31" i="13" s="1"/>
  <c r="I32" i="13"/>
  <c r="K32" i="13" s="1"/>
  <c r="L32" i="13" s="1"/>
  <c r="I33" i="13"/>
  <c r="K33" i="13" s="1"/>
  <c r="L33" i="13" s="1"/>
  <c r="I34" i="13"/>
  <c r="K34" i="13" s="1"/>
  <c r="L34" i="13" s="1"/>
  <c r="I35" i="13"/>
  <c r="K35" i="13" s="1"/>
  <c r="L35" i="13" s="1"/>
  <c r="F36" i="13"/>
  <c r="P36" i="13" s="1"/>
  <c r="L19" i="13" l="1"/>
  <c r="L18" i="13"/>
  <c r="Q36" i="13"/>
  <c r="I36" i="13"/>
  <c r="L17" i="13"/>
  <c r="K36" i="13"/>
  <c r="N36" i="13"/>
  <c r="H38" i="1" l="1"/>
  <c r="H43" i="1"/>
  <c r="M2" i="20" l="1"/>
  <c r="J38" i="1"/>
  <c r="J43" i="1"/>
  <c r="M7" i="20"/>
  <c r="O57" i="1"/>
  <c r="C30" i="1"/>
  <c r="H40" i="1"/>
  <c r="H39" i="1"/>
  <c r="H41" i="1"/>
  <c r="H42" i="1"/>
  <c r="H44" i="1"/>
  <c r="H45" i="1"/>
  <c r="H46" i="1"/>
  <c r="H47" i="1"/>
  <c r="H48" i="1"/>
  <c r="H49" i="1"/>
  <c r="H50" i="1"/>
  <c r="H51" i="1"/>
  <c r="M15" i="20" s="1"/>
  <c r="H52" i="1"/>
  <c r="H53" i="1"/>
  <c r="H54" i="1"/>
  <c r="H55" i="1"/>
  <c r="H56" i="1"/>
  <c r="J44" i="1" l="1"/>
  <c r="K44" i="1" s="1"/>
  <c r="M8" i="20"/>
  <c r="J52" i="1"/>
  <c r="K52" i="1" s="1"/>
  <c r="M16" i="20"/>
  <c r="J53" i="1"/>
  <c r="K53" i="1" s="1"/>
  <c r="M17" i="20"/>
  <c r="J41" i="1"/>
  <c r="M5" i="20"/>
  <c r="J56" i="1"/>
  <c r="K56" i="1" s="1"/>
  <c r="M20" i="20"/>
  <c r="J55" i="1"/>
  <c r="K55" i="1" s="1"/>
  <c r="M19" i="20"/>
  <c r="J45" i="1"/>
  <c r="K45" i="1" s="1"/>
  <c r="M9" i="20"/>
  <c r="J42" i="1"/>
  <c r="M6" i="20"/>
  <c r="J50" i="1"/>
  <c r="K50" i="1" s="1"/>
  <c r="M14" i="20"/>
  <c r="J49" i="1"/>
  <c r="K49" i="1" s="1"/>
  <c r="M13" i="20"/>
  <c r="J39" i="1"/>
  <c r="M3" i="20"/>
  <c r="J48" i="1"/>
  <c r="K48" i="1" s="1"/>
  <c r="M12" i="20"/>
  <c r="J47" i="1"/>
  <c r="K47" i="1" s="1"/>
  <c r="M11" i="20"/>
  <c r="J40" i="1"/>
  <c r="M4" i="20"/>
  <c r="J54" i="1"/>
  <c r="K54" i="1" s="1"/>
  <c r="M18" i="20"/>
  <c r="J46" i="1"/>
  <c r="K46" i="1" s="1"/>
  <c r="M10" i="20"/>
  <c r="J51" i="1"/>
  <c r="H57" i="1"/>
  <c r="C31" i="1" s="1"/>
  <c r="K38" i="1" l="1"/>
  <c r="J57" i="1"/>
  <c r="K39" i="1"/>
  <c r="K40" i="1"/>
  <c r="K43" i="1"/>
  <c r="K42" i="1"/>
  <c r="K41" i="1"/>
  <c r="K51" i="1"/>
  <c r="K5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tc={2202C9AE-13C5-41DE-B3ED-B57DB77BC81B}</author>
  </authors>
  <commentList>
    <comment ref="Q16" authorId="0" shapeId="0" xr:uid="{2202C9AE-13C5-41DE-B3ED-B57DB77BC81B}">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Les différentes catégories de peuplements à suivre sont :
 - Bois de crise (tempête, coupe sanitaire, bois carboné),  
- Coupe de taillis
- Coupe de travaux ou tête de houppier
- Futaie : coupe d’éclaircie 
- Futaie : coupe définitive
</t>
      </text>
    </comment>
  </commentList>
</comments>
</file>

<file path=xl/sharedStrings.xml><?xml version="1.0" encoding="utf-8"?>
<sst xmlns="http://schemas.openxmlformats.org/spreadsheetml/2006/main" count="253" uniqueCount="194">
  <si>
    <t>Fournisseur</t>
  </si>
  <si>
    <t>MWh</t>
  </si>
  <si>
    <t>MWh (%)</t>
  </si>
  <si>
    <t>Régions</t>
  </si>
  <si>
    <t>Corse</t>
  </si>
  <si>
    <t>Hors France</t>
  </si>
  <si>
    <t>Biogaz</t>
  </si>
  <si>
    <t>TOTAL</t>
  </si>
  <si>
    <t>Définition</t>
  </si>
  <si>
    <t xml:space="preserve">Taux de cendres </t>
  </si>
  <si>
    <t xml:space="preserve">Les régions de provenance par type de combustibles sont elles précisées dans le contrat ? </t>
  </si>
  <si>
    <t>Le fournisseur s'engage-t-il sur un prix?</t>
  </si>
  <si>
    <t xml:space="preserve">Des clauses de révision des prix sont-elles annexées à l'engagement? </t>
  </si>
  <si>
    <t>Le fournisseur s'engage-t-il sur l'humidité ou le PCI ?</t>
  </si>
  <si>
    <t>Le fournisseur s'engage-t-il sur la granulométrie?</t>
  </si>
  <si>
    <t xml:space="preserve">Des procédures de contrôle de la qualité du combustible sont-elles envisagées? </t>
  </si>
  <si>
    <t>Le fournisseur est-il en mesure d'assurer une tracabilité geographique du combustible ?</t>
  </si>
  <si>
    <t>Le fournisseur s'engage-t-il sur la reprise des cendres?</t>
  </si>
  <si>
    <t>Quel est le mode de transport pour la mobilisation de la ressource (ex : rail, route..)?</t>
  </si>
  <si>
    <t>Quelle est la distance moyenne parcourue par le mode de transport (km)?</t>
  </si>
  <si>
    <t>Quantité de cendres produite annuellement (tonnes)?</t>
  </si>
  <si>
    <t>PCI (kWh/t)</t>
  </si>
  <si>
    <t>MWh biomasse</t>
  </si>
  <si>
    <t>% de biomasse (à compléter si le combustible n'est pas 100% biomasse)</t>
  </si>
  <si>
    <t>-</t>
  </si>
  <si>
    <t xml:space="preserve"> </t>
  </si>
  <si>
    <t>Plaquettes forestières (référentiel 2017 - 1A - PFA)</t>
  </si>
  <si>
    <t>Catégories des combustibles</t>
  </si>
  <si>
    <t>Sous catégories des combustibles</t>
  </si>
  <si>
    <t>Plaquettes bois issues de forêt, y compris souches et bois de défrichement sous linéaire (ex. EDF) ainsi que bois sissus de TCR</t>
  </si>
  <si>
    <t>Plaquettes bois issues de haies, bosquets, arbres d'alignement agricole (bocage) mais aussi vergers (y compris vergers fruitiers)</t>
  </si>
  <si>
    <t>écorce produites par les scierie</t>
  </si>
  <si>
    <t xml:space="preserve">plaquettes issues du déchiquetage de dosses, délignures, chutes, culées… après une opération de tronçonnage ou de sciages de bois bruts ainsi que les sous produits non traités de l'industrie de première transformation du liège. </t>
  </si>
  <si>
    <t>Plaquettes boies issues de tailles et élagages paysagers et urbains issus de l'entretien des parcs et jardins et linéaires urbaines. Cette catégorie englobe les plaquettes ligneuses formées des sous produits du paysagisme en amont (fraction ligneuse) et en aval (refus de crible) du compostage</t>
  </si>
  <si>
    <t>Plaquettes de produits connexes de scieries et assimilés (référentiel 2017 - 2B - CIB)</t>
  </si>
  <si>
    <t>Sous produits industriels</t>
  </si>
  <si>
    <t>Autres</t>
  </si>
  <si>
    <t>Plaquettes paysagères ligneuses (référentiel 2017-1C-PFA)</t>
  </si>
  <si>
    <t>Ecorces (référentiel 2017- 2A-CIB)</t>
  </si>
  <si>
    <t>Bois d'emballage en fin de vie ayant fait l'objet d'une SDD</t>
  </si>
  <si>
    <t>Bois d'ameublement, de menuiseries, d'emballage ne bénéficiant pas de SSD, issus de démolition et autres bois bruts respectant les seuils définis applicables aux ICPE 2910-Bpar l'arrêté</t>
  </si>
  <si>
    <t xml:space="preserve">Bois d'ameublement, de menuiseries, d'emballage ne bénéficiant pas de SSD, issus de démolition et autres bois bruts non éligibles à la rubrique 2910-B </t>
  </si>
  <si>
    <t>100% bois hors déchets verts, Normés NF, EN ISO 17225-2 : 2014 en domestique ou industriel</t>
  </si>
  <si>
    <t>d'origine agricole y compris déchets verts normés NF EN ISO 17225-6: 2014</t>
  </si>
  <si>
    <t>Black pellet, pellet torréfié</t>
  </si>
  <si>
    <t>Sous catégorie Combustible</t>
  </si>
  <si>
    <t>Catégorie de combustible</t>
  </si>
  <si>
    <t>Bois créosotés, autoclavés ou imprégnés de sels métalliques utilisables selon la rubrique 2770 des ICPE</t>
  </si>
  <si>
    <t>A préciser : Boues de STEP, Farines animales…</t>
  </si>
  <si>
    <t>Pays de la Loire</t>
  </si>
  <si>
    <t>Région d'origine du combustible</t>
  </si>
  <si>
    <t>LEGENDE</t>
  </si>
  <si>
    <t>Cellule à remplir</t>
  </si>
  <si>
    <t>Cellule remplie automatiquement - A ne pas modifier</t>
  </si>
  <si>
    <t xml:space="preserve">Merci de ne pas modifier la trame de saisie et de suivre la légende suivante </t>
  </si>
  <si>
    <t xml:space="preserve">Consignes de remplissage : </t>
  </si>
  <si>
    <t>Approvisionnement total à prévoir (MWh)</t>
  </si>
  <si>
    <t>Ce montant doit être égal au total du plan d'approvisionnement détaillé ci-dessous. Le plan d'approvisionnement ne doit pas être surdimensionné.</t>
  </si>
  <si>
    <t>Vérification approvisionnement à prévoir = total plan d'approvisionnement</t>
  </si>
  <si>
    <t xml:space="preserve">Tonnage (t/an) </t>
  </si>
  <si>
    <t xml:space="preserve">Autoconsommation </t>
  </si>
  <si>
    <t>Aire d'approvisionnement et fournisseurs</t>
  </si>
  <si>
    <t>Le fournisseur s'engage-t-il sur une quantité spécifique par catégorie et sous catégorie de combustible ?</t>
  </si>
  <si>
    <t>Pour quelle durée le fournisseur s'engage sur un prix et sur une quantité (années) ?</t>
  </si>
  <si>
    <t>Engagement des fournisseurs</t>
  </si>
  <si>
    <t>Taux de certification moyen régional</t>
  </si>
  <si>
    <t>Étiquettes de lignes</t>
  </si>
  <si>
    <t>(vide)</t>
  </si>
  <si>
    <t>Total général</t>
  </si>
  <si>
    <t>Somme de MWh</t>
  </si>
  <si>
    <t>Le fournisseur est-il en mesure d'assurer une tracabilité feuillus/résineux ?</t>
  </si>
  <si>
    <t>Répartition approximative du combustible par département</t>
  </si>
  <si>
    <t>Dont tonnage certifiable</t>
  </si>
  <si>
    <t>Somme de MWh biomasse</t>
  </si>
  <si>
    <t>En cas de suivi de projet (projet déjà engagé) calcul de l'efficacité énergétique :</t>
  </si>
  <si>
    <t>tonnes PEFC/FSC ou equivelent certifiées</t>
  </si>
  <si>
    <t>Tonnes de combustible certifié PEFC/FSC ou équivalent</t>
  </si>
  <si>
    <t>Taux régional minimum PEFC/FSC ou équivalent</t>
  </si>
  <si>
    <t>% feuillus</t>
  </si>
  <si>
    <t xml:space="preserve">Région d'origine </t>
  </si>
  <si>
    <t>Type de certification forestière (PEFC, FSC,…, Aucune)</t>
  </si>
  <si>
    <t xml:space="preserve">Le fournisseur apporte t'il des garanties de tracabilité sur la typologie des peuplements ?
</t>
  </si>
  <si>
    <t xml:space="preserve">Le fournisseur s'engage-t-il dans sa lettre d'intention et son contrat a  avoir recours à des entrepreneurs de travaux forestiers bénéficiant de la qualification Qualiterritoire ? </t>
  </si>
  <si>
    <t>Candidat BCIAT : ne pas toucher à cet onglet</t>
  </si>
  <si>
    <t xml:space="preserve">Quelle valorisation des cendres est envisagée ? </t>
  </si>
  <si>
    <t>1A_PFA</t>
  </si>
  <si>
    <t>1B_PFA</t>
  </si>
  <si>
    <t>1C_PFA</t>
  </si>
  <si>
    <t>2A-CIB</t>
  </si>
  <si>
    <t>2B-CIB</t>
  </si>
  <si>
    <t>3A_BFVBD</t>
  </si>
  <si>
    <t xml:space="preserve">Somme de Tonnage (t/an) </t>
  </si>
  <si>
    <t>Production thermique du projet (MWh biomasse sortie chaudière)</t>
  </si>
  <si>
    <t>Production électrique du projet (en cas de cogénération uniquement)</t>
  </si>
  <si>
    <t>Code référentiel</t>
  </si>
  <si>
    <t>Non concerné</t>
  </si>
  <si>
    <t>Plaquettes bocagères ou agroforestières (référentiel 20017 - 1B - PFA)</t>
  </si>
  <si>
    <t>Pour les plaquettes forestières uniquement : 
Part du tonnage sur lequel le fournisseur s'engage à assurer une traçabilité feuillus/résineux (%)</t>
  </si>
  <si>
    <t>Pour les plaquettes forestières uniquement : 
Part du tonnage sur lequel le fournisseur s'engage à assurer une traçabilité du type de peuplements (%)</t>
  </si>
  <si>
    <t>Numéro convention</t>
  </si>
  <si>
    <t>Source de financement</t>
  </si>
  <si>
    <t>Etat du projet</t>
  </si>
  <si>
    <t>Nom du projet</t>
  </si>
  <si>
    <t>Site industriel</t>
  </si>
  <si>
    <t>Région implantation</t>
  </si>
  <si>
    <t>Ville implantation site</t>
  </si>
  <si>
    <t>Sous Catégorie Combustible</t>
  </si>
  <si>
    <t>Grande Catégorie Combustible</t>
  </si>
  <si>
    <t>Région origine</t>
  </si>
  <si>
    <t>Nouvelle Région Origine</t>
  </si>
  <si>
    <t>Tonnage</t>
  </si>
  <si>
    <t>Appro (MWh/an)</t>
  </si>
  <si>
    <t>Auto-consommation</t>
  </si>
  <si>
    <t>Tonnage autoconso</t>
  </si>
  <si>
    <t>% PEFC</t>
  </si>
  <si>
    <t>Tonnage PEFC</t>
  </si>
  <si>
    <t>Commentaire</t>
  </si>
  <si>
    <t>Prix biomasse déclaré (€/MWh)</t>
  </si>
  <si>
    <t>Puissance biomasse (MW)</t>
  </si>
  <si>
    <t>Production thermique biomasse (MWh/an)</t>
  </si>
  <si>
    <t xml:space="preserve"> Ville du projet</t>
  </si>
  <si>
    <t>Informations générales</t>
  </si>
  <si>
    <t>Centre Val de Loire</t>
  </si>
  <si>
    <t>Grand-Est</t>
  </si>
  <si>
    <t>Hauts de France</t>
  </si>
  <si>
    <t>Ile de France</t>
  </si>
  <si>
    <t>Nouvelle Aquitaine</t>
  </si>
  <si>
    <t>PACA</t>
  </si>
  <si>
    <t>Puissance thermique du projet (MW)</t>
  </si>
  <si>
    <t xml:space="preserve">Plan d'approvisionnement </t>
  </si>
  <si>
    <t xml:space="preserve">Le fournisseur s'engage t il dans sa lettre d'intention et son contrat à appliquer les recommandations de la Brochure ADEME “Clés pour Agir” « Récolte durable de bois pour la production de plaquettes forestières » https://www.ademe.fr/recolte-durable-bois-production-plaquettes-forestieres ? </t>
  </si>
  <si>
    <t>Type de plan d'approvisionnement</t>
  </si>
  <si>
    <t>En cas de suivi de projet (projet déjà engagé) préciser l'année concernée :</t>
  </si>
  <si>
    <t>Plaquettes forestières</t>
  </si>
  <si>
    <t>Plaquettes Bocagères, Agroforestières, Paysagères.</t>
  </si>
  <si>
    <t>Connexes des industries du bois</t>
  </si>
  <si>
    <t>Produits bois en fin de vie non traités</t>
  </si>
  <si>
    <t>Déchets de bois traités et souillés</t>
  </si>
  <si>
    <t>Granulés de bois</t>
  </si>
  <si>
    <t>Granulés de bois (référentiel 2017-4A-GR)</t>
  </si>
  <si>
    <t>Granulés d'origine agricole (référentiel 2017-4B-GR)</t>
  </si>
  <si>
    <t>Granulés de bois traités thermiquement (référentiel 2017-4C-GR)</t>
  </si>
  <si>
    <t>Précision libre sur le combustible (type de sous produit agricole, biomasse supplémentaire..)</t>
  </si>
  <si>
    <t>Tonnage proposé (lettre d'intention)</t>
  </si>
  <si>
    <t>Tonnage retenu pour le projet</t>
  </si>
  <si>
    <t>Pour les plaquettes forestières uniquement : 
Part du tonnage sur laquelle les fournisseurs s'engagent à assurer une traçabilité du type de peuplements (%)</t>
  </si>
  <si>
    <t>Pour les plaquettes forestières uniquement : 
Part du tonnage sur laquelle les fournisseurs s'engagent à assurer une traçabilité feuillus/résineux (%)</t>
  </si>
  <si>
    <t xml:space="preserve">Uniquement dans le cas de combustible granulé :
% feuillus </t>
  </si>
  <si>
    <t xml:space="preserve">Uniquement dans le cas de combustible granulés :
% feuillus </t>
  </si>
  <si>
    <t>Projet de pyrolyse ou pyrogazéification ?</t>
  </si>
  <si>
    <t>En cas de pyrolyse ou pyrogazéification uniquement : rendement énergétique (%)</t>
  </si>
  <si>
    <t>Sous produits agricoles ou agro industriels</t>
  </si>
  <si>
    <t>A préciser : Coques de tournesol, Anas de lin, Issues de silo, Pailles, Sarments, Marc de raisin, Tourteau de pépin…</t>
  </si>
  <si>
    <t>A préciser : Liqueurs noires, Refus de pulpeur, Boues papetières…</t>
  </si>
  <si>
    <t>Sous-produits agricoles ou agro industriels</t>
  </si>
  <si>
    <t>Région d'implantation</t>
  </si>
  <si>
    <t xml:space="preserve"> Prévoir une ligne par fournisseur et sous-catégorie de combustible (Si un fournisseur fournit 2 combustibles différents alors 2 lignes sont à renseigner)
Pour les projets de cogénération, renseigner l'ensemble du plan d'approvisionnement ici
Pour les projets consommant du granulé, préciser le taux de feuillus en colonne Q</t>
  </si>
  <si>
    <t>3BR1_BFVBD</t>
  </si>
  <si>
    <t>3BR2_BFVBD</t>
  </si>
  <si>
    <t>3C</t>
  </si>
  <si>
    <t>Bois fin de vie utilisables selon la rubrique règlementaire 2910B (référentiel 2025-3BR1-BFVBD)</t>
  </si>
  <si>
    <t>Déchet de bois non dangereux à traiter selon la rubrique règlementaire 2971 des ICPE (référentiel 2025-3BR2-BFVBD)</t>
  </si>
  <si>
    <t>Bois fin de vie utilisables selon la rubrique règlementaire 2910A (SSD) (référentiel 2025-3A-BFVBD)</t>
  </si>
  <si>
    <t>Déchet de bois dangereux à traiter selon la rubrique règlementaire 2770 des ICPE (référentiel 2025-3C-BFVBD)</t>
  </si>
  <si>
    <t>Auvergne-Rhône-Alpes</t>
  </si>
  <si>
    <t>Bourgogne-Franche-Comté</t>
  </si>
  <si>
    <t>Bretagne</t>
  </si>
  <si>
    <t>Normandie</t>
  </si>
  <si>
    <t>Occitanie</t>
  </si>
  <si>
    <t>Certification fournisseur (PEFC/FSC, label Haie, CBQ+, SURE, SBP, 2Bsvs...)</t>
  </si>
  <si>
    <t>Taux de combustible certifié PEFC/FSC/label Haie ou équivalent (%)</t>
  </si>
  <si>
    <t>Taux de combustible certifié PEFC/FSC/Label Haie ou équivalent (%)</t>
  </si>
  <si>
    <t>Cet onglet est à compléter uniquement lors d'une candidature à un dispositif d'aide opéré par l'Ademe. Il n'est pas à renseigner en suivi d'installation (bilan d'approvisionnement sur les premières années de fonctionnement).</t>
  </si>
  <si>
    <t>Cet onglet est à compléter uniquement en suivi d'installation (bilan d'approvisionnement sur les premières années de fonctionnement). Il n'est pas à renseigner lors d'une candidature à un dispositif.</t>
  </si>
  <si>
    <t>Rappel engagements contractuels (figurant dans la convention)</t>
  </si>
  <si>
    <t>Total PFA issues de feuillus (tonnes)</t>
  </si>
  <si>
    <t>Total PFA issues de résineux (tonnes)</t>
  </si>
  <si>
    <t>Bois de crise (tempête, coupe sanitaire, bois carboné) </t>
  </si>
  <si>
    <t>Bilan de la traçabilité volontaire</t>
  </si>
  <si>
    <t>Volumes concernés (tonnes)</t>
  </si>
  <si>
    <t>Bilan annuel traçabilité volontaire</t>
  </si>
  <si>
    <t>Coupe de taillis</t>
  </si>
  <si>
    <t>Coupe de travaux ou tête de houppier</t>
  </si>
  <si>
    <t>Futaie : coupe d’éclaircie </t>
  </si>
  <si>
    <t>Futaie : coupe définitive</t>
  </si>
  <si>
    <t>Pour les plaquettes forestières uniquement : 
Suivi taux feuillus/résineux</t>
  </si>
  <si>
    <t>Pour les plaquettes forestières uniquement : 
Suivi traçabilité type peuplements</t>
  </si>
  <si>
    <t>Total effectivement suivi</t>
  </si>
  <si>
    <r>
      <t>Consignes de remplissage : 
Prévoir une ligne par région et par sous-catégorie de combustible
Distinguer l'autoconsommation éventuelle
Pour les projets en cogénération,</t>
    </r>
    <r>
      <rPr>
        <b/>
        <i/>
        <u/>
        <sz val="12"/>
        <color rgb="FFFF0000"/>
        <rFont val="Arial"/>
        <family val="2"/>
      </rPr>
      <t xml:space="preserve"> remplir également le tableau pour l'approvisionnement global</t>
    </r>
  </si>
  <si>
    <r>
      <t xml:space="preserve">Pour les projets de cogénération, remplir également ce tableau concernant le plan d'approvisionnement </t>
    </r>
    <r>
      <rPr>
        <b/>
        <i/>
        <u/>
        <sz val="12"/>
        <color rgb="FFFF0000"/>
        <rFont val="Arial"/>
        <family val="2"/>
      </rPr>
      <t>global</t>
    </r>
    <r>
      <rPr>
        <b/>
        <u/>
        <sz val="12"/>
        <color rgb="FFFF0000"/>
        <rFont val="Arial"/>
        <family val="2"/>
      </rPr>
      <t xml:space="preserve"> </t>
    </r>
    <r>
      <rPr>
        <b/>
        <i/>
        <sz val="12"/>
        <color rgb="FFFF0000"/>
        <rFont val="Arial"/>
        <family val="2"/>
      </rPr>
      <t xml:space="preserve">(production électricité + chaleur). Renseigner ce tableau en considérant le rendement réel de l'installation (indiquer les volumes </t>
    </r>
    <r>
      <rPr>
        <b/>
        <i/>
        <u/>
        <sz val="12"/>
        <color rgb="FFFF0000"/>
        <rFont val="Arial"/>
        <family val="2"/>
      </rPr>
      <t>réellement consommés</t>
    </r>
    <r>
      <rPr>
        <b/>
        <i/>
        <sz val="12"/>
        <color rgb="FFFF0000"/>
        <rFont val="Arial"/>
        <family val="2"/>
      </rPr>
      <t xml:space="preserve"> pour atteindre les objectifs de production thermique et électrique)</t>
    </r>
  </si>
  <si>
    <t>Initial (Candidature AAP)</t>
  </si>
  <si>
    <t>Taux de certification requis pour les projets &gt;12 GWh</t>
  </si>
  <si>
    <t>statistiques PEFC au 31/12/2024</t>
  </si>
  <si>
    <t>Le fournisseur est-il certifié CBQ+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</si>
</sst>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0"/>
    <numFmt numFmtId="165" formatCode="#,##0_ ;\-#,##0\ "/>
  </numFmts>
  <fonts count="48" x14ac:knownFonts="1">
    <font>
      <sz val="11"/>
      <color theme="1"/>
      <name val="Calibri"/>
      <family val="2"/>
      <scheme val="minor"/>
    </font>
    <font>
      <sz val="11"/>
      <color theme="1"/>
      <name val="Calibri"/>
      <family val="2"/>
      <scheme val="minor"/>
    </font>
    <font>
      <b/>
      <sz val="11"/>
      <color theme="1"/>
      <name val="Calibri"/>
      <family val="2"/>
      <scheme val="minor"/>
    </font>
    <font>
      <sz val="12"/>
      <name val="Franklin Gothic Medium"/>
      <family val="2"/>
    </font>
    <font>
      <sz val="12"/>
      <color theme="1"/>
      <name val="Franklin Gothic Medium"/>
      <family val="2"/>
    </font>
    <font>
      <sz val="10"/>
      <name val="Franklin Gothic Medium"/>
      <family val="2"/>
    </font>
    <font>
      <sz val="10"/>
      <name val="Times New Roman"/>
      <family val="1"/>
    </font>
    <font>
      <b/>
      <i/>
      <sz val="11"/>
      <color theme="1"/>
      <name val="Calibri"/>
      <family val="2"/>
      <scheme val="minor"/>
    </font>
    <font>
      <sz val="10"/>
      <name val="Arial"/>
      <family val="2"/>
    </font>
    <font>
      <sz val="11"/>
      <color theme="1"/>
      <name val="Arial"/>
      <family val="2"/>
    </font>
    <font>
      <b/>
      <sz val="11"/>
      <color theme="0"/>
      <name val="Arial"/>
      <family val="2"/>
    </font>
    <font>
      <sz val="8"/>
      <name val="Calibri"/>
      <family val="2"/>
      <scheme val="minor"/>
    </font>
    <font>
      <b/>
      <i/>
      <sz val="12"/>
      <color rgb="FFFF0000"/>
      <name val="Arial"/>
      <family val="2"/>
    </font>
    <font>
      <b/>
      <sz val="11"/>
      <color theme="1"/>
      <name val="Marianne"/>
      <family val="3"/>
    </font>
    <font>
      <sz val="11"/>
      <color theme="1"/>
      <name val="Marianne"/>
      <family val="3"/>
    </font>
    <font>
      <b/>
      <sz val="12"/>
      <color theme="1"/>
      <name val="Marianne"/>
      <family val="3"/>
    </font>
    <font>
      <sz val="12"/>
      <color theme="1"/>
      <name val="Marianne"/>
      <family val="3"/>
    </font>
    <font>
      <sz val="12"/>
      <color theme="0"/>
      <name val="Marianne"/>
      <family val="3"/>
    </font>
    <font>
      <b/>
      <sz val="11"/>
      <color theme="0"/>
      <name val="Marianne"/>
      <family val="3"/>
    </font>
    <font>
      <sz val="12"/>
      <name val="Marianne"/>
      <family val="3"/>
    </font>
    <font>
      <b/>
      <i/>
      <sz val="11"/>
      <color rgb="FFFF0000"/>
      <name val="Marianne"/>
      <family val="3"/>
    </font>
    <font>
      <b/>
      <sz val="16"/>
      <color theme="0"/>
      <name val="Marianne"/>
      <family val="3"/>
    </font>
    <font>
      <sz val="11"/>
      <name val="Marianne"/>
      <family val="3"/>
    </font>
    <font>
      <sz val="10"/>
      <name val="Marianne"/>
      <family val="3"/>
    </font>
    <font>
      <b/>
      <sz val="18"/>
      <color theme="0"/>
      <name val="Marianne"/>
      <family val="3"/>
    </font>
    <font>
      <b/>
      <sz val="12"/>
      <color theme="0"/>
      <name val="Arial"/>
      <family val="2"/>
    </font>
    <font>
      <sz val="12"/>
      <name val="Arial"/>
      <family val="2"/>
    </font>
    <font>
      <i/>
      <sz val="14"/>
      <color rgb="FFFF0000"/>
      <name val="Franklin Gothic Medium"/>
      <family val="2"/>
    </font>
    <font>
      <sz val="14"/>
      <name val="Franklin Gothic Medium"/>
      <family val="2"/>
    </font>
    <font>
      <sz val="12"/>
      <name val="Marianne"/>
    </font>
    <font>
      <b/>
      <sz val="12"/>
      <color theme="0"/>
      <name val="Marianne"/>
    </font>
    <font>
      <b/>
      <sz val="12"/>
      <name val="Marianne"/>
    </font>
    <font>
      <b/>
      <sz val="16"/>
      <color theme="0"/>
      <name val="Arial"/>
      <family val="2"/>
    </font>
    <font>
      <b/>
      <sz val="12"/>
      <color theme="1"/>
      <name val="Arial"/>
      <family val="2"/>
    </font>
    <font>
      <sz val="12"/>
      <color theme="1"/>
      <name val="Arial"/>
      <family val="2"/>
    </font>
    <font>
      <b/>
      <i/>
      <sz val="12"/>
      <name val="Arial"/>
      <family val="2"/>
    </font>
    <font>
      <sz val="12"/>
      <color theme="0"/>
      <name val="Arial"/>
      <family val="2"/>
    </font>
    <font>
      <b/>
      <sz val="14"/>
      <color theme="1"/>
      <name val="Arial"/>
      <family val="2"/>
    </font>
    <font>
      <i/>
      <sz val="12"/>
      <color theme="1"/>
      <name val="Arial"/>
      <family val="2"/>
    </font>
    <font>
      <b/>
      <i/>
      <sz val="11"/>
      <color theme="1"/>
      <name val="Arial"/>
      <family val="2"/>
    </font>
    <font>
      <i/>
      <sz val="11"/>
      <color theme="1"/>
      <name val="Arial"/>
      <family val="2"/>
    </font>
    <font>
      <b/>
      <sz val="12"/>
      <color rgb="FFFF0000"/>
      <name val="Arial"/>
      <family val="2"/>
    </font>
    <font>
      <b/>
      <i/>
      <u/>
      <sz val="12"/>
      <color rgb="FFFF0000"/>
      <name val="Arial"/>
      <family val="2"/>
    </font>
    <font>
      <b/>
      <u/>
      <sz val="12"/>
      <color rgb="FFFF0000"/>
      <name val="Arial"/>
      <family val="2"/>
    </font>
    <font>
      <b/>
      <sz val="11"/>
      <color theme="1"/>
      <name val="Arial"/>
      <family val="2"/>
    </font>
    <font>
      <b/>
      <i/>
      <sz val="11"/>
      <name val="Arial"/>
      <family val="2"/>
    </font>
    <font>
      <sz val="11"/>
      <name val="Arial"/>
      <family val="2"/>
    </font>
    <font>
      <sz val="11"/>
      <color theme="0"/>
      <name val="Arial"/>
      <family val="2"/>
    </font>
  </fonts>
  <fills count="1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rgb="FFDDEBF7"/>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3"/>
        <bgColor indexed="64"/>
      </patternFill>
    </fill>
    <fill>
      <patternFill patternType="solid">
        <fgColor theme="9" tint="0.79998168889431442"/>
        <bgColor indexed="64"/>
      </patternFill>
    </fill>
    <fill>
      <patternFill patternType="solid">
        <fgColor theme="4"/>
        <bgColor theme="4"/>
      </patternFill>
    </fill>
    <fill>
      <patternFill patternType="solid">
        <fgColor theme="7"/>
        <bgColor indexed="64"/>
      </patternFill>
    </fill>
    <fill>
      <patternFill patternType="solid">
        <fgColor theme="0" tint="-0.249977111117893"/>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ABABAB"/>
      </left>
      <right/>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medium">
        <color indexed="64"/>
      </top>
      <bottom/>
      <diagonal/>
    </border>
    <border>
      <left style="thin">
        <color indexed="64"/>
      </left>
      <right style="thin">
        <color indexed="64"/>
      </right>
      <top/>
      <bottom/>
      <diagonal/>
    </border>
    <border>
      <left style="medium">
        <color indexed="64"/>
      </left>
      <right/>
      <top style="medium">
        <color rgb="FF000000"/>
      </top>
      <bottom/>
      <diagonal/>
    </border>
    <border>
      <left style="thin">
        <color indexed="64"/>
      </left>
      <right/>
      <top style="medium">
        <color rgb="FF000000"/>
      </top>
      <bottom/>
      <diagonal/>
    </border>
    <border>
      <left style="thin">
        <color indexed="64"/>
      </left>
      <right/>
      <top style="thin">
        <color indexed="64"/>
      </top>
      <bottom style="thin">
        <color rgb="FF000000"/>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top style="thin">
        <color indexed="64"/>
      </top>
      <bottom style="medium">
        <color indexed="64"/>
      </bottom>
      <diagonal/>
    </border>
    <border>
      <left/>
      <right/>
      <top style="medium">
        <color rgb="FF000000"/>
      </top>
      <bottom/>
      <diagonal/>
    </border>
    <border>
      <left/>
      <right/>
      <top style="thin">
        <color indexed="64"/>
      </top>
      <bottom/>
      <diagonal/>
    </border>
    <border>
      <left/>
      <right/>
      <top style="thin">
        <color indexed="64"/>
      </top>
      <bottom style="thin">
        <color rgb="FF000000"/>
      </bottom>
      <diagonal/>
    </border>
    <border>
      <left/>
      <right/>
      <top/>
      <bottom style="medium">
        <color rgb="FF00000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rgb="FF000000"/>
      </top>
      <bottom style="thin">
        <color indexed="64"/>
      </bottom>
      <diagonal/>
    </border>
  </borders>
  <cellStyleXfs count="4">
    <xf numFmtId="0" fontId="0" fillId="0" borderId="0"/>
    <xf numFmtId="9"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cellStyleXfs>
  <cellXfs count="329">
    <xf numFmtId="0" fontId="0" fillId="0" borderId="0" xfId="0"/>
    <xf numFmtId="0" fontId="2" fillId="0" borderId="0" xfId="0" applyFont="1"/>
    <xf numFmtId="0" fontId="0" fillId="0" borderId="0" xfId="0" applyAlignment="1">
      <alignment wrapText="1"/>
    </xf>
    <xf numFmtId="0" fontId="5" fillId="4" borderId="0" xfId="0" applyFont="1" applyFill="1" applyAlignment="1">
      <alignment horizontal="center" vertical="center" wrapText="1"/>
    </xf>
    <xf numFmtId="0" fontId="6" fillId="4" borderId="0" xfId="0" applyFont="1" applyFill="1" applyAlignment="1">
      <alignment wrapText="1"/>
    </xf>
    <xf numFmtId="0" fontId="5" fillId="0" borderId="0" xfId="0" applyFont="1" applyAlignment="1">
      <alignment horizontal="center" vertical="center" wrapText="1"/>
    </xf>
    <xf numFmtId="0" fontId="6" fillId="0" borderId="0" xfId="0" applyFont="1" applyAlignment="1">
      <alignment wrapText="1"/>
    </xf>
    <xf numFmtId="0" fontId="0" fillId="3" borderId="0" xfId="0" applyFill="1" applyAlignment="1">
      <alignment wrapText="1"/>
    </xf>
    <xf numFmtId="0" fontId="5" fillId="3" borderId="0" xfId="0" applyFont="1" applyFill="1" applyAlignment="1">
      <alignment horizontal="center" vertical="center" wrapText="1"/>
    </xf>
    <xf numFmtId="0" fontId="6" fillId="3" borderId="0" xfId="0" applyFont="1" applyFill="1" applyAlignment="1">
      <alignment wrapText="1"/>
    </xf>
    <xf numFmtId="0" fontId="0" fillId="0" borderId="0" xfId="0" applyAlignment="1">
      <alignment horizontal="center"/>
    </xf>
    <xf numFmtId="0" fontId="2" fillId="3" borderId="0" xfId="0" applyFont="1" applyFill="1" applyAlignment="1">
      <alignment horizontal="center" wrapText="1"/>
    </xf>
    <xf numFmtId="0" fontId="0" fillId="0" borderId="0" xfId="0" applyAlignment="1">
      <alignment horizontal="center" vertical="center"/>
    </xf>
    <xf numFmtId="0" fontId="3" fillId="3" borderId="0" xfId="0" applyFont="1" applyFill="1" applyAlignment="1">
      <alignment horizontal="left" vertical="center" wrapText="1"/>
    </xf>
    <xf numFmtId="0" fontId="7" fillId="0" borderId="12" xfId="0" applyFont="1" applyBorder="1"/>
    <xf numFmtId="0" fontId="4" fillId="2"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3" fontId="3" fillId="2" borderId="1" xfId="0" applyNumberFormat="1" applyFont="1" applyFill="1" applyBorder="1" applyAlignment="1" applyProtection="1">
      <alignment horizontal="center" vertical="center" wrapText="1"/>
      <protection locked="0"/>
    </xf>
    <xf numFmtId="49" fontId="9" fillId="3" borderId="7" xfId="0" applyNumberFormat="1" applyFont="1" applyFill="1" applyBorder="1" applyAlignment="1">
      <alignment horizontal="left" wrapText="1"/>
    </xf>
    <xf numFmtId="49" fontId="9" fillId="6" borderId="1" xfId="0" applyNumberFormat="1" applyFont="1" applyFill="1" applyBorder="1" applyAlignment="1">
      <alignment horizontal="left" vertical="center" wrapText="1"/>
    </xf>
    <xf numFmtId="9" fontId="9" fillId="0" borderId="6" xfId="0" applyNumberFormat="1" applyFont="1" applyBorder="1" applyAlignment="1">
      <alignment horizontal="center" vertical="center"/>
    </xf>
    <xf numFmtId="9" fontId="9" fillId="0" borderId="8" xfId="0" applyNumberFormat="1" applyFont="1" applyBorder="1" applyAlignment="1">
      <alignment horizontal="center" vertical="center"/>
    </xf>
    <xf numFmtId="0" fontId="9" fillId="0" borderId="0" xfId="0" applyFont="1" applyAlignment="1">
      <alignment horizontal="left" vertical="center"/>
    </xf>
    <xf numFmtId="0" fontId="9" fillId="0" borderId="20" xfId="0" applyFont="1" applyBorder="1" applyAlignment="1">
      <alignment horizontal="left" vertical="center"/>
    </xf>
    <xf numFmtId="9" fontId="9" fillId="0" borderId="11" xfId="0" applyNumberFormat="1" applyFont="1" applyBorder="1" applyAlignment="1">
      <alignment horizontal="left" vertical="center"/>
    </xf>
    <xf numFmtId="0" fontId="10" fillId="14" borderId="18" xfId="0" applyFont="1" applyFill="1" applyBorder="1" applyAlignment="1">
      <alignment horizontal="center" vertical="center" wrapText="1"/>
    </xf>
    <xf numFmtId="0" fontId="10" fillId="14" borderId="19" xfId="0" applyFont="1" applyFill="1" applyBorder="1" applyAlignment="1">
      <alignment horizontal="center" vertical="center" wrapText="1"/>
    </xf>
    <xf numFmtId="0" fontId="10" fillId="14" borderId="5" xfId="0" applyFont="1" applyFill="1" applyBorder="1" applyAlignment="1">
      <alignment horizontal="center" vertical="center"/>
    </xf>
    <xf numFmtId="0" fontId="10" fillId="14" borderId="21"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10" fontId="0" fillId="0" borderId="0" xfId="0" applyNumberFormat="1"/>
    <xf numFmtId="0" fontId="12" fillId="0" borderId="0" xfId="0" applyFont="1" applyAlignment="1" applyProtection="1">
      <alignment vertical="center" wrapText="1"/>
      <protection hidden="1"/>
    </xf>
    <xf numFmtId="0" fontId="0" fillId="0" borderId="0" xfId="0" applyAlignment="1">
      <alignment vertical="center"/>
    </xf>
    <xf numFmtId="0" fontId="13" fillId="3" borderId="0" xfId="0" applyFont="1" applyFill="1" applyAlignment="1">
      <alignment horizontal="center" wrapText="1"/>
    </xf>
    <xf numFmtId="0" fontId="14" fillId="3" borderId="0" xfId="0" applyFont="1" applyFill="1" applyAlignment="1">
      <alignment wrapText="1"/>
    </xf>
    <xf numFmtId="0" fontId="14" fillId="0" borderId="0" xfId="0" applyFont="1" applyAlignment="1">
      <alignment wrapText="1"/>
    </xf>
    <xf numFmtId="0" fontId="14" fillId="3" borderId="0" xfId="0" applyFont="1" applyFill="1" applyAlignment="1">
      <alignment horizontal="center" vertical="center" wrapText="1"/>
    </xf>
    <xf numFmtId="0" fontId="20" fillId="3" borderId="4" xfId="0" applyFont="1" applyFill="1" applyBorder="1" applyAlignment="1">
      <alignment horizontal="center" vertical="center"/>
    </xf>
    <xf numFmtId="0" fontId="20" fillId="3" borderId="0" xfId="0" applyFont="1" applyFill="1" applyAlignment="1">
      <alignment horizontal="center" vertical="center"/>
    </xf>
    <xf numFmtId="9" fontId="14" fillId="3" borderId="0" xfId="1" applyFont="1" applyFill="1" applyAlignment="1">
      <alignment wrapText="1"/>
    </xf>
    <xf numFmtId="0" fontId="15" fillId="3" borderId="0" xfId="0" applyFont="1" applyFill="1" applyAlignment="1">
      <alignment horizontal="center" wrapText="1"/>
    </xf>
    <xf numFmtId="0" fontId="16" fillId="3" borderId="0" xfId="0" applyFont="1" applyFill="1" applyAlignment="1">
      <alignment wrapText="1"/>
    </xf>
    <xf numFmtId="0" fontId="16" fillId="0" borderId="0" xfId="0" applyFont="1" applyAlignment="1">
      <alignment wrapText="1"/>
    </xf>
    <xf numFmtId="0" fontId="16" fillId="0" borderId="0" xfId="0" applyFont="1" applyAlignment="1">
      <alignment horizontal="center" vertical="center" wrapText="1"/>
    </xf>
    <xf numFmtId="0" fontId="10" fillId="14" borderId="31" xfId="0" applyFont="1" applyFill="1" applyBorder="1" applyAlignment="1">
      <alignment horizontal="center" vertical="center" wrapText="1"/>
    </xf>
    <xf numFmtId="0" fontId="0" fillId="0" borderId="23" xfId="0" applyBorder="1" applyAlignment="1">
      <alignment wrapText="1"/>
    </xf>
    <xf numFmtId="0" fontId="9" fillId="6" borderId="17" xfId="0" applyFont="1" applyFill="1" applyBorder="1" applyAlignment="1">
      <alignment horizontal="left" vertical="center" wrapText="1"/>
    </xf>
    <xf numFmtId="0" fontId="9" fillId="6" borderId="36" xfId="0" applyFont="1" applyFill="1" applyBorder="1" applyAlignment="1">
      <alignment horizontal="left" vertical="center" wrapText="1"/>
    </xf>
    <xf numFmtId="0" fontId="9" fillId="6" borderId="1" xfId="0" applyFont="1" applyFill="1" applyBorder="1" applyAlignment="1">
      <alignment horizontal="left" vertical="center" wrapText="1"/>
    </xf>
    <xf numFmtId="0" fontId="9" fillId="6" borderId="24" xfId="0"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5" borderId="24" xfId="0" applyFont="1" applyFill="1" applyBorder="1" applyAlignment="1">
      <alignment horizontal="left" vertical="center" wrapText="1"/>
    </xf>
    <xf numFmtId="0" fontId="9" fillId="7" borderId="1" xfId="0" applyFont="1" applyFill="1" applyBorder="1" applyAlignment="1">
      <alignment horizontal="left" vertical="center" wrapText="1"/>
    </xf>
    <xf numFmtId="0" fontId="9" fillId="7" borderId="24" xfId="0" applyFont="1" applyFill="1" applyBorder="1" applyAlignment="1">
      <alignment horizontal="left" vertical="center" wrapText="1"/>
    </xf>
    <xf numFmtId="0" fontId="9" fillId="6" borderId="6" xfId="0" applyFont="1" applyFill="1" applyBorder="1" applyAlignment="1">
      <alignment horizontal="left" vertical="center" wrapText="1"/>
    </xf>
    <xf numFmtId="0" fontId="9" fillId="6" borderId="8"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7" borderId="8" xfId="0" applyFont="1" applyFill="1" applyBorder="1" applyAlignment="1">
      <alignment horizontal="left" vertical="center" wrapText="1"/>
    </xf>
    <xf numFmtId="0" fontId="9" fillId="8" borderId="1" xfId="0" applyFont="1" applyFill="1" applyBorder="1" applyAlignment="1">
      <alignment horizontal="left" vertical="center" wrapText="1"/>
    </xf>
    <xf numFmtId="0" fontId="9" fillId="8" borderId="24" xfId="0" applyFont="1" applyFill="1" applyBorder="1" applyAlignment="1">
      <alignment horizontal="left" vertical="center" wrapText="1"/>
    </xf>
    <xf numFmtId="0" fontId="9" fillId="8" borderId="8" xfId="0" applyFont="1" applyFill="1" applyBorder="1" applyAlignment="1">
      <alignment horizontal="left" vertical="center" wrapText="1"/>
    </xf>
    <xf numFmtId="0" fontId="9" fillId="0" borderId="7" xfId="0" applyFont="1" applyBorder="1" applyAlignment="1">
      <alignment horizontal="left" vertical="center" wrapText="1"/>
    </xf>
    <xf numFmtId="0" fontId="9" fillId="0" borderId="25" xfId="0" applyFont="1" applyBorder="1" applyAlignment="1">
      <alignment horizontal="left" vertical="center" wrapText="1"/>
    </xf>
    <xf numFmtId="0" fontId="9" fillId="3" borderId="8"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25" xfId="0" applyFont="1" applyFill="1" applyBorder="1" applyAlignment="1">
      <alignment horizontal="left" vertical="center" wrapText="1"/>
    </xf>
    <xf numFmtId="0" fontId="9" fillId="3" borderId="9" xfId="0" applyFont="1" applyFill="1" applyBorder="1" applyAlignment="1">
      <alignment horizontal="left" wrapText="1"/>
    </xf>
    <xf numFmtId="0" fontId="9" fillId="3" borderId="9"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0" borderId="11" xfId="0" applyFont="1" applyBorder="1" applyAlignment="1">
      <alignment horizontal="left" vertical="center" wrapText="1"/>
    </xf>
    <xf numFmtId="0" fontId="18" fillId="16" borderId="38" xfId="0" applyFont="1" applyFill="1" applyBorder="1" applyAlignment="1">
      <alignment horizontal="center" vertical="center" wrapText="1"/>
    </xf>
    <xf numFmtId="0" fontId="18" fillId="16" borderId="39" xfId="0" applyFont="1" applyFill="1" applyBorder="1" applyAlignment="1">
      <alignment horizontal="center" vertical="center" wrapText="1"/>
    </xf>
    <xf numFmtId="3" fontId="18" fillId="16" borderId="39" xfId="0" applyNumberFormat="1" applyFont="1" applyFill="1" applyBorder="1" applyAlignment="1">
      <alignment horizontal="center" vertical="center" wrapText="1"/>
    </xf>
    <xf numFmtId="9" fontId="18" fillId="16" borderId="39" xfId="1" applyFont="1" applyFill="1" applyBorder="1" applyAlignment="1">
      <alignment horizontal="center" vertical="center" wrapText="1"/>
    </xf>
    <xf numFmtId="0" fontId="18" fillId="17" borderId="39" xfId="0" applyFont="1" applyFill="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2" xfId="0" applyFont="1" applyBorder="1" applyAlignment="1">
      <alignment horizontal="center" vertical="center"/>
    </xf>
    <xf numFmtId="0" fontId="22" fillId="0" borderId="41" xfId="0" applyFont="1" applyBorder="1" applyAlignment="1">
      <alignment horizontal="center" vertical="center"/>
    </xf>
    <xf numFmtId="0" fontId="22" fillId="0" borderId="15" xfId="0" applyFont="1" applyBorder="1" applyAlignment="1" applyProtection="1">
      <alignment horizontal="center" vertical="center"/>
      <protection locked="0"/>
    </xf>
    <xf numFmtId="0" fontId="0" fillId="18" borderId="0" xfId="0" applyFill="1"/>
    <xf numFmtId="0" fontId="0" fillId="18" borderId="0" xfId="0" applyFill="1" applyAlignment="1">
      <alignment horizontal="left" vertical="center"/>
    </xf>
    <xf numFmtId="3" fontId="0" fillId="0" borderId="0" xfId="0" applyNumberFormat="1" applyAlignment="1">
      <alignment horizontal="left" vertical="center"/>
    </xf>
    <xf numFmtId="0" fontId="0" fillId="0" borderId="0" xfId="0" applyAlignment="1">
      <alignment horizontal="left" vertical="center"/>
    </xf>
    <xf numFmtId="49" fontId="0" fillId="0" borderId="0" xfId="0" applyNumberFormat="1" applyAlignment="1">
      <alignment horizontal="left" vertical="center"/>
    </xf>
    <xf numFmtId="9" fontId="0" fillId="0" borderId="0" xfId="0" applyNumberFormat="1" applyAlignment="1">
      <alignment horizontal="left" vertical="center"/>
    </xf>
    <xf numFmtId="0" fontId="23" fillId="3" borderId="0" xfId="0" applyFont="1" applyFill="1" applyAlignment="1">
      <alignment horizontal="center" vertical="center" wrapText="1"/>
    </xf>
    <xf numFmtId="0" fontId="23" fillId="0" borderId="0" xfId="0" applyFont="1" applyAlignment="1">
      <alignment horizontal="center" vertical="center" wrapText="1"/>
    </xf>
    <xf numFmtId="0" fontId="19" fillId="3" borderId="2" xfId="0" applyFont="1" applyFill="1" applyBorder="1" applyAlignment="1">
      <alignment vertical="center" wrapText="1"/>
    </xf>
    <xf numFmtId="0" fontId="19" fillId="3" borderId="3" xfId="0" applyFont="1" applyFill="1" applyBorder="1" applyAlignment="1">
      <alignment vertical="center" wrapText="1"/>
    </xf>
    <xf numFmtId="0" fontId="9" fillId="6" borderId="18" xfId="0" applyFont="1" applyFill="1" applyBorder="1" applyAlignment="1">
      <alignment vertical="center" wrapText="1"/>
    </xf>
    <xf numFmtId="0" fontId="9" fillId="0" borderId="7" xfId="0" applyFont="1" applyBorder="1" applyAlignment="1">
      <alignment vertical="center" wrapText="1"/>
    </xf>
    <xf numFmtId="165" fontId="0" fillId="0" borderId="0" xfId="3" applyNumberFormat="1" applyFont="1" applyAlignment="1">
      <alignment horizontal="left" vertical="center"/>
    </xf>
    <xf numFmtId="0" fontId="14" fillId="0" borderId="0" xfId="0" applyFont="1" applyAlignment="1">
      <alignment horizontal="center" vertical="center" wrapText="1"/>
    </xf>
    <xf numFmtId="0" fontId="21" fillId="0" borderId="0" xfId="0" applyFont="1" applyAlignment="1">
      <alignment vertical="center"/>
    </xf>
    <xf numFmtId="0" fontId="13" fillId="0" borderId="0" xfId="0" applyFont="1" applyAlignment="1">
      <alignment horizontal="center" vertical="center" wrapText="1"/>
    </xf>
    <xf numFmtId="2" fontId="25" fillId="13" borderId="18" xfId="0" applyNumberFormat="1" applyFont="1" applyFill="1" applyBorder="1" applyAlignment="1" applyProtection="1">
      <alignment horizontal="center" vertical="center" wrapText="1"/>
      <protection hidden="1"/>
    </xf>
    <xf numFmtId="2" fontId="25" fillId="13" borderId="13" xfId="0" applyNumberFormat="1" applyFont="1" applyFill="1" applyBorder="1" applyAlignment="1" applyProtection="1">
      <alignment horizontal="center" vertical="center" wrapText="1"/>
      <protection hidden="1"/>
    </xf>
    <xf numFmtId="0" fontId="26" fillId="3" borderId="0" xfId="0" applyFont="1" applyFill="1" applyAlignment="1">
      <alignment horizontal="center" vertical="center" wrapText="1"/>
    </xf>
    <xf numFmtId="0" fontId="26" fillId="0" borderId="0" xfId="0" applyFont="1" applyAlignment="1">
      <alignment horizontal="center" vertical="center" wrapText="1"/>
    </xf>
    <xf numFmtId="0" fontId="16" fillId="2" borderId="24" xfId="0" applyFont="1" applyFill="1" applyBorder="1" applyAlignment="1">
      <alignment horizontal="center" vertical="center"/>
    </xf>
    <xf numFmtId="0" fontId="16" fillId="2" borderId="25" xfId="0" applyFont="1" applyFill="1" applyBorder="1" applyAlignment="1">
      <alignment horizontal="center" vertical="center"/>
    </xf>
    <xf numFmtId="0" fontId="2" fillId="3" borderId="0" xfId="0" applyFont="1" applyFill="1" applyAlignment="1">
      <alignment wrapText="1"/>
    </xf>
    <xf numFmtId="0" fontId="27" fillId="4" borderId="0" xfId="0" applyFont="1" applyFill="1" applyAlignment="1">
      <alignment horizontal="center" vertical="center" wrapText="1"/>
    </xf>
    <xf numFmtId="9" fontId="19" fillId="2" borderId="1" xfId="1"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16" xfId="0" applyFont="1" applyFill="1" applyBorder="1" applyAlignment="1">
      <alignment horizontal="center" vertical="center" wrapText="1"/>
    </xf>
    <xf numFmtId="0" fontId="17" fillId="14" borderId="24" xfId="0" applyFont="1" applyFill="1" applyBorder="1" applyAlignment="1">
      <alignment horizontal="center" vertical="center"/>
    </xf>
    <xf numFmtId="0" fontId="17" fillId="14" borderId="25" xfId="0" applyFont="1" applyFill="1" applyBorder="1" applyAlignment="1">
      <alignment horizontal="center" vertical="center"/>
    </xf>
    <xf numFmtId="9" fontId="19" fillId="2" borderId="10" xfId="1" applyFont="1" applyFill="1" applyBorder="1" applyAlignment="1">
      <alignment horizontal="center" vertical="center" wrapText="1"/>
    </xf>
    <xf numFmtId="9" fontId="30" fillId="14" borderId="1" xfId="1" applyFont="1" applyFill="1" applyBorder="1" applyAlignment="1">
      <alignment horizontal="center" vertical="center" wrapText="1"/>
    </xf>
    <xf numFmtId="9" fontId="30" fillId="14" borderId="10" xfId="1" applyFont="1" applyFill="1" applyBorder="1" applyAlignment="1">
      <alignment horizontal="center" vertical="center" wrapText="1"/>
    </xf>
    <xf numFmtId="0" fontId="15" fillId="3" borderId="0" xfId="0" applyFont="1" applyFill="1" applyAlignment="1">
      <alignment horizontal="center" wrapText="1"/>
    </xf>
    <xf numFmtId="0" fontId="20" fillId="3" borderId="4" xfId="0" applyFont="1" applyFill="1" applyBorder="1" applyAlignment="1">
      <alignment horizontal="center" vertical="center"/>
    </xf>
    <xf numFmtId="0" fontId="20" fillId="3" borderId="0" xfId="0" applyFont="1" applyFill="1" applyAlignment="1">
      <alignment horizontal="center" vertical="center"/>
    </xf>
    <xf numFmtId="0" fontId="13" fillId="3" borderId="0" xfId="0" applyFont="1" applyFill="1" applyAlignment="1">
      <alignment horizontal="center" wrapText="1"/>
    </xf>
    <xf numFmtId="0" fontId="12" fillId="15" borderId="0" xfId="0" applyFont="1" applyFill="1" applyAlignment="1" applyProtection="1">
      <alignment horizontal="center" vertical="center" wrapText="1"/>
      <protection hidden="1"/>
    </xf>
    <xf numFmtId="0" fontId="27" fillId="15" borderId="47" xfId="0" applyFont="1" applyFill="1" applyBorder="1" applyAlignment="1">
      <alignment horizontal="center" vertical="center" wrapText="1"/>
    </xf>
    <xf numFmtId="0" fontId="24" fillId="9" borderId="0" xfId="0" applyFont="1" applyFill="1" applyAlignment="1">
      <alignment horizontal="center" vertical="center"/>
    </xf>
    <xf numFmtId="0" fontId="2" fillId="3" borderId="0" xfId="0" applyFont="1" applyFill="1" applyAlignment="1">
      <alignment horizontal="center" wrapText="1"/>
    </xf>
    <xf numFmtId="0" fontId="15" fillId="0" borderId="16" xfId="0" applyFont="1" applyBorder="1" applyAlignment="1">
      <alignment horizontal="center" vertical="center"/>
    </xf>
    <xf numFmtId="0" fontId="15" fillId="0" borderId="15" xfId="0" applyFont="1" applyBorder="1" applyAlignment="1">
      <alignment horizontal="center" vertical="center"/>
    </xf>
    <xf numFmtId="9" fontId="30" fillId="14" borderId="30" xfId="1" applyFont="1" applyFill="1" applyBorder="1" applyAlignment="1">
      <alignment horizontal="center" vertical="center" wrapText="1"/>
    </xf>
    <xf numFmtId="9" fontId="30" fillId="14" borderId="50" xfId="1" applyFont="1" applyFill="1" applyBorder="1" applyAlignment="1">
      <alignment horizontal="center" vertical="center" wrapText="1"/>
    </xf>
    <xf numFmtId="1" fontId="30" fillId="14" borderId="30" xfId="3" applyNumberFormat="1" applyFont="1" applyFill="1" applyBorder="1" applyAlignment="1">
      <alignment horizontal="center" vertical="center" wrapText="1"/>
    </xf>
    <xf numFmtId="1" fontId="30" fillId="14" borderId="50" xfId="3" applyNumberFormat="1" applyFont="1" applyFill="1" applyBorder="1" applyAlignment="1">
      <alignment horizontal="center" vertical="center" wrapText="1"/>
    </xf>
    <xf numFmtId="1" fontId="30" fillId="14" borderId="42" xfId="3" applyNumberFormat="1" applyFont="1" applyFill="1" applyBorder="1" applyAlignment="1">
      <alignment horizontal="center" vertical="center" wrapText="1"/>
    </xf>
    <xf numFmtId="1" fontId="30" fillId="14" borderId="51" xfId="3" applyNumberFormat="1" applyFont="1" applyFill="1" applyBorder="1" applyAlignment="1">
      <alignment horizontal="center" vertical="center" wrapText="1"/>
    </xf>
    <xf numFmtId="0" fontId="29" fillId="0" borderId="1" xfId="0" applyFont="1" applyBorder="1" applyAlignment="1">
      <alignment horizontal="center" vertical="center" wrapText="1"/>
    </xf>
    <xf numFmtId="0" fontId="19" fillId="3" borderId="7"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9" fillId="3" borderId="9" xfId="0" applyFont="1" applyFill="1" applyBorder="1" applyAlignment="1">
      <alignment horizontal="left" vertical="center" wrapText="1"/>
    </xf>
    <xf numFmtId="0" fontId="19" fillId="3" borderId="10" xfId="0" applyFont="1" applyFill="1" applyBorder="1" applyAlignment="1">
      <alignment horizontal="left" vertical="center" wrapText="1"/>
    </xf>
    <xf numFmtId="0" fontId="28" fillId="4" borderId="48"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28" fillId="4" borderId="36" xfId="0" applyFont="1" applyFill="1" applyBorder="1" applyAlignment="1">
      <alignment horizontal="center" vertical="center" wrapText="1"/>
    </xf>
    <xf numFmtId="0" fontId="28" fillId="4" borderId="49" xfId="0" applyFont="1" applyFill="1" applyBorder="1" applyAlignment="1">
      <alignment horizontal="center" vertical="center" wrapText="1"/>
    </xf>
    <xf numFmtId="9" fontId="31" fillId="14" borderId="30" xfId="1" applyFont="1" applyFill="1" applyBorder="1" applyAlignment="1">
      <alignment horizontal="center" vertical="center" wrapText="1"/>
    </xf>
    <xf numFmtId="9" fontId="31" fillId="14" borderId="50" xfId="1" applyFont="1" applyFill="1" applyBorder="1" applyAlignment="1">
      <alignment horizontal="center" vertical="center" wrapText="1"/>
    </xf>
    <xf numFmtId="0" fontId="28" fillId="4" borderId="52" xfId="0" applyFont="1" applyFill="1" applyBorder="1" applyAlignment="1">
      <alignment horizontal="center" vertical="center" wrapText="1"/>
    </xf>
    <xf numFmtId="0" fontId="28" fillId="4" borderId="53" xfId="0" applyFont="1" applyFill="1" applyBorder="1" applyAlignment="1">
      <alignment horizontal="center" vertical="center" wrapText="1"/>
    </xf>
    <xf numFmtId="0" fontId="31" fillId="3" borderId="55" xfId="0" applyFont="1" applyFill="1" applyBorder="1" applyAlignment="1">
      <alignment horizontal="center" vertical="center" wrapText="1"/>
    </xf>
    <xf numFmtId="0" fontId="31" fillId="3" borderId="44"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3" borderId="0" xfId="0" applyFont="1" applyFill="1" applyAlignment="1">
      <alignment horizontal="center" vertical="center" wrapText="1"/>
    </xf>
    <xf numFmtId="0" fontId="31" fillId="3" borderId="56" xfId="0" applyFont="1" applyFill="1" applyBorder="1" applyAlignment="1">
      <alignment horizontal="center" vertical="center" wrapText="1"/>
    </xf>
    <xf numFmtId="0" fontId="31" fillId="3" borderId="29"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3" borderId="54" xfId="0" applyFont="1" applyFill="1" applyBorder="1" applyAlignment="1">
      <alignment horizontal="center" vertical="center" wrapText="1"/>
    </xf>
    <xf numFmtId="0" fontId="31" fillId="3" borderId="47" xfId="0" applyFont="1" applyFill="1" applyBorder="1" applyAlignment="1">
      <alignment horizontal="center" vertical="center" wrapText="1"/>
    </xf>
    <xf numFmtId="9" fontId="31" fillId="14" borderId="42" xfId="1" applyFont="1" applyFill="1" applyBorder="1" applyAlignment="1">
      <alignment horizontal="center" vertical="center" wrapText="1"/>
    </xf>
    <xf numFmtId="9" fontId="31" fillId="14" borderId="51" xfId="1" applyFont="1" applyFill="1" applyBorder="1" applyAlignment="1">
      <alignment horizontal="center" vertical="center" wrapText="1"/>
    </xf>
    <xf numFmtId="0" fontId="31" fillId="0" borderId="10" xfId="0" applyFont="1" applyBorder="1" applyAlignment="1">
      <alignment horizontal="center" vertical="center" wrapText="1"/>
    </xf>
    <xf numFmtId="0" fontId="9" fillId="5" borderId="28" xfId="0" applyFont="1" applyFill="1" applyBorder="1" applyAlignment="1">
      <alignment horizontal="left" vertical="center" wrapText="1"/>
    </xf>
    <xf numFmtId="0" fontId="9" fillId="5" borderId="14" xfId="0" applyFont="1" applyFill="1" applyBorder="1" applyAlignment="1">
      <alignment horizontal="left" vertical="center" wrapText="1"/>
    </xf>
    <xf numFmtId="0" fontId="9" fillId="8" borderId="28" xfId="0" applyFont="1" applyFill="1" applyBorder="1" applyAlignment="1">
      <alignment horizontal="left" vertical="center" wrapText="1"/>
    </xf>
    <xf numFmtId="0" fontId="9" fillId="8" borderId="27" xfId="0" applyFont="1" applyFill="1" applyBorder="1" applyAlignment="1">
      <alignment horizontal="left" vertical="center" wrapText="1"/>
    </xf>
    <xf numFmtId="0" fontId="9" fillId="8" borderId="14" xfId="0" applyFont="1" applyFill="1" applyBorder="1" applyAlignment="1">
      <alignment horizontal="left" vertical="center" wrapText="1"/>
    </xf>
    <xf numFmtId="0" fontId="9" fillId="6" borderId="27" xfId="0" applyFont="1" applyFill="1" applyBorder="1" applyAlignment="1">
      <alignment horizontal="left" vertical="center" wrapText="1"/>
    </xf>
    <xf numFmtId="0" fontId="9" fillId="6" borderId="14" xfId="0" applyFont="1" applyFill="1" applyBorder="1" applyAlignment="1">
      <alignment horizontal="left" vertical="center" wrapText="1"/>
    </xf>
    <xf numFmtId="0" fontId="9" fillId="7" borderId="28" xfId="0" applyFont="1" applyFill="1" applyBorder="1" applyAlignment="1">
      <alignment horizontal="left" vertical="center" wrapText="1"/>
    </xf>
    <xf numFmtId="0" fontId="9" fillId="7" borderId="27" xfId="0" applyFont="1" applyFill="1" applyBorder="1" applyAlignment="1">
      <alignment horizontal="left" vertical="center" wrapText="1"/>
    </xf>
    <xf numFmtId="0" fontId="9" fillId="7" borderId="14" xfId="0" applyFont="1" applyFill="1" applyBorder="1" applyAlignment="1">
      <alignment horizontal="left" vertical="center" wrapText="1"/>
    </xf>
    <xf numFmtId="0" fontId="32" fillId="9" borderId="0" xfId="0" applyFont="1" applyFill="1" applyAlignment="1">
      <alignment horizontal="center" vertical="center"/>
    </xf>
    <xf numFmtId="0" fontId="32" fillId="9" borderId="0" xfId="0" applyFont="1" applyFill="1" applyAlignment="1">
      <alignment horizontal="center" vertical="center"/>
    </xf>
    <xf numFmtId="0" fontId="33" fillId="3" borderId="2"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34" fillId="3" borderId="0" xfId="0" applyFont="1" applyFill="1" applyAlignment="1">
      <alignment horizontal="center" vertical="center" wrapText="1"/>
    </xf>
    <xf numFmtId="0" fontId="33" fillId="3" borderId="0" xfId="0" applyFont="1" applyFill="1" applyAlignment="1">
      <alignment horizontal="center" wrapText="1"/>
    </xf>
    <xf numFmtId="0" fontId="34" fillId="3" borderId="0" xfId="0" applyFont="1" applyFill="1" applyAlignment="1">
      <alignment wrapText="1"/>
    </xf>
    <xf numFmtId="0" fontId="35" fillId="0" borderId="0" xfId="0" applyFont="1" applyAlignment="1">
      <alignment vertical="center"/>
    </xf>
    <xf numFmtId="0" fontId="33" fillId="0" borderId="1" xfId="0" applyFont="1" applyBorder="1" applyAlignment="1">
      <alignment horizontal="center" vertical="center"/>
    </xf>
    <xf numFmtId="0" fontId="34" fillId="2" borderId="24" xfId="0" applyFont="1" applyFill="1" applyBorder="1" applyAlignment="1">
      <alignment horizontal="center" vertical="center"/>
    </xf>
    <xf numFmtId="0" fontId="34" fillId="2" borderId="25" xfId="0" applyFont="1" applyFill="1" applyBorder="1" applyAlignment="1">
      <alignment horizontal="center" vertical="center"/>
    </xf>
    <xf numFmtId="0" fontId="34" fillId="2" borderId="22" xfId="0" applyFont="1" applyFill="1" applyBorder="1" applyAlignment="1">
      <alignment horizontal="center" vertical="center"/>
    </xf>
    <xf numFmtId="0" fontId="34" fillId="0" borderId="0" xfId="0" applyFont="1" applyAlignment="1">
      <alignment vertical="center"/>
    </xf>
    <xf numFmtId="0" fontId="36" fillId="12" borderId="24" xfId="0" applyFont="1" applyFill="1" applyBorder="1" applyAlignment="1">
      <alignment horizontal="center" vertical="center"/>
    </xf>
    <xf numFmtId="0" fontId="36" fillId="12" borderId="25" xfId="0" applyFont="1" applyFill="1" applyBorder="1" applyAlignment="1">
      <alignment horizontal="center" vertical="center"/>
    </xf>
    <xf numFmtId="0" fontId="36" fillId="12" borderId="22" xfId="0" applyFont="1" applyFill="1" applyBorder="1" applyAlignment="1">
      <alignment horizontal="center" vertical="center"/>
    </xf>
    <xf numFmtId="0" fontId="36" fillId="0" borderId="0" xfId="0" applyFont="1" applyAlignment="1">
      <alignment vertical="center"/>
    </xf>
    <xf numFmtId="0" fontId="37" fillId="3" borderId="29" xfId="0" applyFont="1" applyFill="1" applyBorder="1" applyAlignment="1">
      <alignment horizontal="center" vertical="center" wrapText="1"/>
    </xf>
    <xf numFmtId="0" fontId="38" fillId="0" borderId="0" xfId="0" applyFont="1" applyAlignment="1">
      <alignment horizontal="center" vertical="center" wrapText="1"/>
    </xf>
    <xf numFmtId="0" fontId="33" fillId="0" borderId="0" xfId="0" applyFont="1" applyAlignment="1">
      <alignment horizontal="center" wrapText="1"/>
    </xf>
    <xf numFmtId="0" fontId="34" fillId="0" borderId="24" xfId="0" applyFont="1" applyBorder="1" applyAlignment="1">
      <alignment horizontal="left" vertical="center" wrapText="1"/>
    </xf>
    <xf numFmtId="0" fontId="34" fillId="0" borderId="22" xfId="0" applyFont="1" applyBorder="1" applyAlignment="1">
      <alignment horizontal="left" vertical="center" wrapText="1"/>
    </xf>
    <xf numFmtId="3" fontId="26" fillId="11" borderId="24" xfId="2" applyNumberFormat="1" applyFont="1" applyFill="1" applyBorder="1" applyAlignment="1" applyProtection="1">
      <alignment horizontal="center" vertical="center"/>
      <protection locked="0"/>
    </xf>
    <xf numFmtId="3" fontId="26" fillId="11" borderId="25" xfId="2" applyNumberFormat="1" applyFont="1" applyFill="1" applyBorder="1" applyAlignment="1" applyProtection="1">
      <alignment horizontal="center" vertical="center"/>
      <protection locked="0"/>
    </xf>
    <xf numFmtId="3" fontId="26" fillId="11" borderId="22" xfId="2" applyNumberFormat="1" applyFont="1" applyFill="1" applyBorder="1" applyAlignment="1" applyProtection="1">
      <alignment horizontal="center" vertical="center"/>
      <protection locked="0"/>
    </xf>
    <xf numFmtId="0" fontId="39" fillId="3" borderId="23" xfId="0" applyFont="1" applyFill="1" applyBorder="1" applyAlignment="1">
      <alignment horizontal="center" wrapText="1"/>
    </xf>
    <xf numFmtId="0" fontId="39" fillId="3" borderId="0" xfId="0" applyFont="1" applyFill="1" applyAlignment="1">
      <alignment horizontal="center" wrapText="1"/>
    </xf>
    <xf numFmtId="0" fontId="40" fillId="2" borderId="1" xfId="0" applyFont="1" applyFill="1" applyBorder="1" applyAlignment="1">
      <alignment horizontal="center" vertical="center" wrapText="1"/>
    </xf>
    <xf numFmtId="0" fontId="12" fillId="0" borderId="23" xfId="0" applyFont="1" applyBorder="1" applyAlignment="1">
      <alignment horizontal="left" vertical="center" wrapText="1"/>
    </xf>
    <xf numFmtId="0" fontId="12" fillId="0" borderId="0" xfId="0" applyFont="1" applyAlignment="1">
      <alignment horizontal="left" vertical="center" wrapText="1"/>
    </xf>
    <xf numFmtId="0" fontId="41" fillId="0" borderId="0" xfId="0" applyFont="1" applyAlignment="1">
      <alignment vertical="center" wrapText="1"/>
    </xf>
    <xf numFmtId="164" fontId="26" fillId="11" borderId="24" xfId="2" applyNumberFormat="1" applyFont="1" applyFill="1" applyBorder="1" applyAlignment="1" applyProtection="1">
      <alignment horizontal="center" vertical="center"/>
      <protection locked="0"/>
    </xf>
    <xf numFmtId="164" fontId="26" fillId="11" borderId="25" xfId="2" applyNumberFormat="1" applyFont="1" applyFill="1" applyBorder="1" applyAlignment="1" applyProtection="1">
      <alignment horizontal="center" vertical="center"/>
      <protection locked="0"/>
    </xf>
    <xf numFmtId="164" fontId="26" fillId="11" borderId="22" xfId="2" applyNumberFormat="1" applyFont="1" applyFill="1" applyBorder="1" applyAlignment="1" applyProtection="1">
      <alignment horizontal="center" vertical="center"/>
      <protection locked="0"/>
    </xf>
    <xf numFmtId="9" fontId="26" fillId="11" borderId="24" xfId="1" applyFont="1" applyFill="1" applyBorder="1" applyAlignment="1" applyProtection="1">
      <alignment horizontal="center" vertical="center"/>
      <protection locked="0"/>
    </xf>
    <xf numFmtId="9" fontId="26" fillId="11" borderId="25" xfId="1" applyFont="1" applyFill="1" applyBorder="1" applyAlignment="1" applyProtection="1">
      <alignment horizontal="center" vertical="center"/>
      <protection locked="0"/>
    </xf>
    <xf numFmtId="9" fontId="26" fillId="11" borderId="22" xfId="1" applyFont="1" applyFill="1" applyBorder="1" applyAlignment="1" applyProtection="1">
      <alignment horizontal="center" vertical="center"/>
      <protection locked="0"/>
    </xf>
    <xf numFmtId="3" fontId="36" fillId="12" borderId="24" xfId="2" applyNumberFormat="1" applyFont="1" applyFill="1" applyBorder="1" applyAlignment="1" applyProtection="1">
      <alignment horizontal="center" vertical="center"/>
      <protection locked="0"/>
    </xf>
    <xf numFmtId="3" fontId="36" fillId="12" borderId="25" xfId="2" applyNumberFormat="1" applyFont="1" applyFill="1" applyBorder="1" applyAlignment="1" applyProtection="1">
      <alignment horizontal="center" vertical="center"/>
      <protection locked="0"/>
    </xf>
    <xf numFmtId="3" fontId="36" fillId="12" borderId="22" xfId="2" applyNumberFormat="1" applyFont="1" applyFill="1" applyBorder="1" applyAlignment="1" applyProtection="1">
      <alignment horizontal="center" vertical="center"/>
      <protection locked="0"/>
    </xf>
    <xf numFmtId="0" fontId="12" fillId="0" borderId="23"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9" fontId="36" fillId="12" borderId="24" xfId="1" applyFont="1" applyFill="1" applyBorder="1" applyAlignment="1" applyProtection="1">
      <alignment horizontal="center" vertical="center" wrapText="1"/>
      <protection locked="0"/>
    </xf>
    <xf numFmtId="9" fontId="36" fillId="12" borderId="25" xfId="1" applyFont="1" applyFill="1" applyBorder="1" applyAlignment="1" applyProtection="1">
      <alignment horizontal="center" vertical="center" wrapText="1"/>
      <protection locked="0"/>
    </xf>
    <xf numFmtId="9" fontId="36" fillId="12" borderId="22" xfId="1" applyFont="1" applyFill="1" applyBorder="1" applyAlignment="1" applyProtection="1">
      <alignment horizontal="center" vertical="center" wrapText="1"/>
      <protection locked="0"/>
    </xf>
    <xf numFmtId="0" fontId="34" fillId="3" borderId="24" xfId="0" applyFont="1" applyFill="1" applyBorder="1" applyAlignment="1">
      <alignment horizontal="left" vertical="center" wrapText="1"/>
    </xf>
    <xf numFmtId="0" fontId="34" fillId="3" borderId="22" xfId="0" applyFont="1" applyFill="1" applyBorder="1" applyAlignment="1">
      <alignment horizontal="left" vertical="center" wrapText="1"/>
    </xf>
    <xf numFmtId="9" fontId="36" fillId="12" borderId="24" xfId="1" applyFont="1" applyFill="1" applyBorder="1" applyAlignment="1" applyProtection="1">
      <alignment horizontal="center" vertical="center"/>
      <protection locked="0"/>
    </xf>
    <xf numFmtId="9" fontId="36" fillId="12" borderId="25" xfId="1" applyFont="1" applyFill="1" applyBorder="1" applyAlignment="1" applyProtection="1">
      <alignment horizontal="center" vertical="center"/>
      <protection locked="0"/>
    </xf>
    <xf numFmtId="9" fontId="36" fillId="12" borderId="22" xfId="1" applyFont="1" applyFill="1" applyBorder="1" applyAlignment="1" applyProtection="1">
      <alignment horizontal="center" vertical="center"/>
      <protection locked="0"/>
    </xf>
    <xf numFmtId="0" fontId="26" fillId="3" borderId="0" xfId="0" applyFont="1" applyFill="1" applyAlignment="1" applyProtection="1">
      <alignment horizontal="center" vertical="center" wrapText="1"/>
      <protection hidden="1"/>
    </xf>
    <xf numFmtId="0" fontId="25" fillId="13" borderId="15" xfId="0" applyFont="1" applyFill="1" applyBorder="1" applyAlignment="1">
      <alignment horizontal="center" vertical="center" wrapText="1"/>
    </xf>
    <xf numFmtId="0" fontId="10" fillId="13" borderId="15" xfId="0" applyFont="1" applyFill="1" applyBorder="1" applyAlignment="1">
      <alignment horizontal="center" vertical="center" wrapText="1"/>
    </xf>
    <xf numFmtId="0" fontId="25" fillId="13" borderId="26" xfId="0" applyFont="1" applyFill="1" applyBorder="1" applyAlignment="1">
      <alignment horizontal="center" vertical="center" wrapText="1"/>
    </xf>
    <xf numFmtId="0" fontId="26" fillId="2" borderId="1" xfId="0" applyFont="1" applyFill="1" applyBorder="1" applyAlignment="1" applyProtection="1">
      <alignment horizontal="center" vertical="center" wrapText="1"/>
      <protection locked="0"/>
    </xf>
    <xf numFmtId="49" fontId="26" fillId="2" borderId="1" xfId="0" applyNumberFormat="1" applyFont="1" applyFill="1" applyBorder="1" applyAlignment="1" applyProtection="1">
      <alignment horizontal="center" vertical="center" wrapText="1"/>
      <protection locked="0"/>
    </xf>
    <xf numFmtId="0" fontId="9" fillId="2" borderId="1" xfId="1" applyNumberFormat="1" applyFont="1" applyFill="1" applyBorder="1" applyAlignment="1">
      <alignment horizontal="center" vertical="center" wrapText="1"/>
    </xf>
    <xf numFmtId="0" fontId="34" fillId="2" borderId="1" xfId="0" applyFont="1" applyFill="1" applyBorder="1" applyAlignment="1" applyProtection="1">
      <alignment horizontal="center" vertical="center" wrapText="1"/>
      <protection locked="0"/>
    </xf>
    <xf numFmtId="3" fontId="34" fillId="2" borderId="1" xfId="0" applyNumberFormat="1" applyFont="1" applyFill="1" applyBorder="1" applyAlignment="1" applyProtection="1">
      <alignment horizontal="center" vertical="center" wrapText="1"/>
      <protection locked="0"/>
    </xf>
    <xf numFmtId="3" fontId="36" fillId="12" borderId="1" xfId="0" applyNumberFormat="1" applyFont="1" applyFill="1" applyBorder="1" applyAlignment="1">
      <alignment horizontal="center" vertical="center" wrapText="1"/>
    </xf>
    <xf numFmtId="9" fontId="34" fillId="2" borderId="1" xfId="1" applyFont="1" applyFill="1" applyBorder="1" applyAlignment="1">
      <alignment horizontal="center" vertical="center" wrapText="1"/>
    </xf>
    <xf numFmtId="165" fontId="36" fillId="12" borderId="1" xfId="3" applyNumberFormat="1" applyFont="1" applyFill="1" applyBorder="1" applyAlignment="1">
      <alignment horizontal="center" vertical="center" wrapText="1"/>
    </xf>
    <xf numFmtId="9" fontId="36" fillId="12" borderId="1" xfId="0" applyNumberFormat="1" applyFont="1" applyFill="1" applyBorder="1" applyAlignment="1">
      <alignment horizontal="center" vertical="center" wrapText="1"/>
    </xf>
    <xf numFmtId="9" fontId="34" fillId="2" borderId="1" xfId="1" applyFont="1" applyFill="1" applyBorder="1" applyAlignment="1" applyProtection="1">
      <alignment horizontal="center" vertical="center" wrapText="1"/>
      <protection locked="0"/>
    </xf>
    <xf numFmtId="0" fontId="36" fillId="12" borderId="1" xfId="0" applyFont="1" applyFill="1" applyBorder="1" applyAlignment="1">
      <alignment horizontal="center" vertical="center" wrapText="1"/>
    </xf>
    <xf numFmtId="9" fontId="36" fillId="12" borderId="24" xfId="0" applyNumberFormat="1" applyFont="1" applyFill="1" applyBorder="1" applyAlignment="1">
      <alignment horizontal="center" vertical="center" wrapText="1"/>
    </xf>
    <xf numFmtId="0" fontId="12" fillId="3" borderId="4" xfId="0" applyFont="1" applyFill="1" applyBorder="1" applyAlignment="1">
      <alignment horizontal="center" vertical="center"/>
    </xf>
    <xf numFmtId="0" fontId="12" fillId="3" borderId="0" xfId="0" applyFont="1" applyFill="1" applyAlignment="1">
      <alignment horizontal="center" vertical="center"/>
    </xf>
    <xf numFmtId="0" fontId="34" fillId="2" borderId="1" xfId="1" applyNumberFormat="1" applyFont="1" applyFill="1" applyBorder="1" applyAlignment="1">
      <alignment horizontal="center" vertical="center" wrapText="1"/>
    </xf>
    <xf numFmtId="0" fontId="12" fillId="3" borderId="4" xfId="0" applyFont="1" applyFill="1" applyBorder="1" applyAlignment="1">
      <alignment horizontal="center" vertical="center"/>
    </xf>
    <xf numFmtId="0" fontId="12" fillId="3" borderId="0" xfId="0" applyFont="1" applyFill="1" applyAlignment="1">
      <alignment horizontal="center" vertical="center"/>
    </xf>
    <xf numFmtId="1" fontId="34" fillId="2" borderId="1" xfId="0" applyNumberFormat="1" applyFont="1" applyFill="1" applyBorder="1" applyAlignment="1" applyProtection="1">
      <alignment horizontal="center" vertical="center" wrapText="1"/>
      <protection locked="0"/>
    </xf>
    <xf numFmtId="0" fontId="34" fillId="2" borderId="16" xfId="1" applyNumberFormat="1" applyFont="1" applyFill="1" applyBorder="1" applyAlignment="1">
      <alignment horizontal="center" vertical="center" wrapText="1"/>
    </xf>
    <xf numFmtId="0" fontId="34" fillId="2" borderId="16" xfId="0" applyFont="1" applyFill="1" applyBorder="1" applyAlignment="1" applyProtection="1">
      <alignment horizontal="center" vertical="center" wrapText="1"/>
      <protection locked="0"/>
    </xf>
    <xf numFmtId="3" fontId="34" fillId="2" borderId="16" xfId="0" applyNumberFormat="1" applyFont="1" applyFill="1" applyBorder="1" applyAlignment="1" applyProtection="1">
      <alignment horizontal="center" vertical="center" wrapText="1"/>
      <protection locked="0"/>
    </xf>
    <xf numFmtId="1" fontId="34" fillId="2" borderId="16" xfId="0" applyNumberFormat="1" applyFont="1" applyFill="1" applyBorder="1" applyAlignment="1" applyProtection="1">
      <alignment horizontal="center" vertical="center" wrapText="1"/>
      <protection locked="0"/>
    </xf>
    <xf numFmtId="3" fontId="36" fillId="12" borderId="16" xfId="0" applyNumberFormat="1" applyFont="1" applyFill="1" applyBorder="1" applyAlignment="1">
      <alignment horizontal="center" vertical="center" wrapText="1"/>
    </xf>
    <xf numFmtId="0" fontId="34" fillId="2" borderId="16" xfId="0" applyFont="1" applyFill="1" applyBorder="1" applyAlignment="1">
      <alignment horizontal="center" vertical="center" wrapText="1"/>
    </xf>
    <xf numFmtId="165" fontId="36" fillId="12" borderId="16" xfId="3" applyNumberFormat="1" applyFont="1" applyFill="1" applyBorder="1" applyAlignment="1">
      <alignment horizontal="center" vertical="center" wrapText="1"/>
    </xf>
    <xf numFmtId="9" fontId="36" fillId="12" borderId="16" xfId="0" applyNumberFormat="1" applyFont="1" applyFill="1" applyBorder="1" applyAlignment="1">
      <alignment horizontal="center" vertical="center" wrapText="1"/>
    </xf>
    <xf numFmtId="9" fontId="34" fillId="2" borderId="16" xfId="1" applyFont="1" applyFill="1" applyBorder="1" applyAlignment="1" applyProtection="1">
      <alignment horizontal="center" vertical="center" wrapText="1"/>
      <protection locked="0"/>
    </xf>
    <xf numFmtId="0" fontId="25" fillId="12" borderId="9" xfId="0" applyFont="1" applyFill="1" applyBorder="1" applyAlignment="1">
      <alignment horizontal="center" vertical="center" wrapText="1"/>
    </xf>
    <xf numFmtId="0" fontId="25" fillId="12" borderId="10" xfId="0" applyFont="1" applyFill="1" applyBorder="1" applyAlignment="1">
      <alignment horizontal="center" vertical="center" wrapText="1"/>
    </xf>
    <xf numFmtId="3" fontId="25" fillId="12" borderId="10" xfId="0" applyNumberFormat="1" applyFont="1" applyFill="1" applyBorder="1" applyAlignment="1">
      <alignment horizontal="center" vertical="center" wrapText="1"/>
    </xf>
    <xf numFmtId="3" fontId="25" fillId="12" borderId="16" xfId="0" applyNumberFormat="1" applyFont="1" applyFill="1" applyBorder="1" applyAlignment="1">
      <alignment horizontal="center" vertical="center" wrapText="1"/>
    </xf>
    <xf numFmtId="3" fontId="25" fillId="12" borderId="16" xfId="0" applyNumberFormat="1" applyFont="1" applyFill="1" applyBorder="1" applyAlignment="1">
      <alignment horizontal="center" vertical="center"/>
    </xf>
    <xf numFmtId="9" fontId="25" fillId="12" borderId="16" xfId="0" applyNumberFormat="1" applyFont="1" applyFill="1" applyBorder="1" applyAlignment="1">
      <alignment horizontal="center" vertical="center" wrapText="1"/>
    </xf>
    <xf numFmtId="9" fontId="25" fillId="12" borderId="11" xfId="1" applyFont="1" applyFill="1" applyBorder="1" applyAlignment="1">
      <alignment horizontal="center" vertical="center" wrapText="1"/>
    </xf>
    <xf numFmtId="0" fontId="41" fillId="3" borderId="0" xfId="0" applyFont="1" applyFill="1" applyAlignment="1">
      <alignment horizontal="left" vertical="center" wrapText="1"/>
    </xf>
    <xf numFmtId="0" fontId="33" fillId="3" borderId="0" xfId="0" applyFont="1" applyFill="1" applyAlignment="1">
      <alignment horizontal="center" vertical="center" wrapText="1"/>
    </xf>
    <xf numFmtId="0" fontId="34" fillId="0" borderId="25" xfId="0" applyFont="1" applyBorder="1" applyAlignment="1">
      <alignment horizontal="left" vertical="center" wrapText="1"/>
    </xf>
    <xf numFmtId="9" fontId="36" fillId="12" borderId="1" xfId="1" applyFont="1" applyFill="1" applyBorder="1" applyAlignment="1">
      <alignment horizontal="center" vertical="center" wrapText="1"/>
    </xf>
    <xf numFmtId="49" fontId="34" fillId="3" borderId="0" xfId="0" applyNumberFormat="1" applyFont="1" applyFill="1" applyAlignment="1">
      <alignment wrapText="1"/>
    </xf>
    <xf numFmtId="0" fontId="34" fillId="0" borderId="0" xfId="0" applyFont="1" applyAlignment="1">
      <alignment wrapText="1"/>
    </xf>
    <xf numFmtId="3" fontId="34" fillId="3" borderId="0" xfId="0" applyNumberFormat="1" applyFont="1" applyFill="1" applyAlignment="1">
      <alignment wrapText="1"/>
    </xf>
    <xf numFmtId="0" fontId="25" fillId="13" borderId="17" xfId="0" applyFont="1" applyFill="1" applyBorder="1" applyAlignment="1">
      <alignment horizontal="center" vertical="center" wrapText="1"/>
    </xf>
    <xf numFmtId="0" fontId="25" fillId="13" borderId="6" xfId="0" applyFont="1" applyFill="1" applyBorder="1" applyAlignment="1">
      <alignment horizontal="center" vertical="center" wrapText="1"/>
    </xf>
    <xf numFmtId="0" fontId="26" fillId="2" borderId="1" xfId="0" applyFont="1" applyFill="1" applyBorder="1" applyAlignment="1">
      <alignment horizontal="center" vertical="center" wrapText="1"/>
    </xf>
    <xf numFmtId="49" fontId="26" fillId="2" borderId="1" xfId="0"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3" fontId="34" fillId="2" borderId="1" xfId="0" applyNumberFormat="1" applyFont="1" applyFill="1" applyBorder="1" applyAlignment="1">
      <alignment horizontal="center" vertical="center" wrapText="1"/>
    </xf>
    <xf numFmtId="1" fontId="36" fillId="12" borderId="1" xfId="0" applyNumberFormat="1" applyFont="1" applyFill="1" applyBorder="1" applyAlignment="1">
      <alignment horizontal="center" vertical="center" wrapText="1"/>
    </xf>
    <xf numFmtId="9" fontId="34" fillId="2" borderId="1" xfId="0" applyNumberFormat="1" applyFont="1" applyFill="1" applyBorder="1" applyAlignment="1">
      <alignment horizontal="center" vertical="center" wrapText="1"/>
    </xf>
    <xf numFmtId="9" fontId="36" fillId="12" borderId="8" xfId="0" applyNumberFormat="1" applyFont="1" applyFill="1" applyBorder="1" applyAlignment="1">
      <alignment horizontal="center" vertical="center" wrapText="1"/>
    </xf>
    <xf numFmtId="3" fontId="25" fillId="12" borderId="10" xfId="0" applyNumberFormat="1" applyFont="1" applyFill="1" applyBorder="1" applyAlignment="1">
      <alignment horizontal="center" vertical="center"/>
    </xf>
    <xf numFmtId="9" fontId="25" fillId="12" borderId="10" xfId="1" applyFont="1" applyFill="1" applyBorder="1" applyAlignment="1">
      <alignment horizontal="center" vertical="center"/>
    </xf>
    <xf numFmtId="9" fontId="25" fillId="12" borderId="10" xfId="0" applyNumberFormat="1" applyFont="1" applyFill="1" applyBorder="1" applyAlignment="1">
      <alignment horizontal="center" vertical="center" wrapText="1"/>
    </xf>
    <xf numFmtId="0" fontId="44" fillId="3" borderId="0" xfId="0" applyFont="1" applyFill="1" applyAlignment="1">
      <alignment horizontal="center" wrapText="1"/>
    </xf>
    <xf numFmtId="0" fontId="45" fillId="0" borderId="0" xfId="0" applyFont="1" applyAlignment="1">
      <alignment vertical="center"/>
    </xf>
    <xf numFmtId="0" fontId="44" fillId="0" borderId="1" xfId="0" applyFont="1" applyBorder="1" applyAlignment="1">
      <alignment horizontal="center" vertical="center"/>
    </xf>
    <xf numFmtId="0" fontId="34" fillId="2" borderId="1" xfId="0" applyFont="1" applyFill="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xf>
    <xf numFmtId="0" fontId="36" fillId="10" borderId="1" xfId="0" applyFont="1" applyFill="1" applyBorder="1" applyAlignment="1">
      <alignment horizontal="center" vertical="center" wrapText="1"/>
    </xf>
    <xf numFmtId="0" fontId="46" fillId="0" borderId="0" xfId="0" applyFont="1" applyAlignment="1">
      <alignment horizontal="center" vertical="center" wrapText="1"/>
    </xf>
    <xf numFmtId="0" fontId="47" fillId="0" borderId="0" xfId="0" applyFont="1" applyAlignment="1">
      <alignment vertical="center"/>
    </xf>
    <xf numFmtId="0" fontId="46" fillId="3" borderId="0" xfId="0" applyFont="1" applyFill="1" applyAlignment="1" applyProtection="1">
      <alignment horizontal="center" vertical="center" wrapText="1"/>
      <protection hidden="1"/>
    </xf>
    <xf numFmtId="0" fontId="9" fillId="3" borderId="0" xfId="0" applyFont="1" applyFill="1" applyAlignment="1">
      <alignment wrapText="1"/>
    </xf>
    <xf numFmtId="0" fontId="35" fillId="3" borderId="0" xfId="0" applyFont="1" applyFill="1" applyAlignment="1" applyProtection="1">
      <alignment horizontal="left" vertical="center"/>
      <protection hidden="1"/>
    </xf>
    <xf numFmtId="0" fontId="41" fillId="15" borderId="46" xfId="0" applyFont="1" applyFill="1" applyBorder="1" applyAlignment="1" applyProtection="1">
      <alignment horizontal="center" vertical="center" wrapText="1"/>
      <protection hidden="1"/>
    </xf>
    <xf numFmtId="0" fontId="41" fillId="0" borderId="0" xfId="0" applyFont="1" applyAlignment="1" applyProtection="1">
      <alignment vertical="center" wrapText="1"/>
      <protection hidden="1"/>
    </xf>
    <xf numFmtId="0" fontId="25" fillId="13" borderId="33" xfId="0" applyFont="1" applyFill="1" applyBorder="1" applyAlignment="1">
      <alignment horizontal="center" vertical="center" wrapText="1"/>
    </xf>
    <xf numFmtId="0" fontId="25" fillId="13" borderId="34"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25" fillId="13" borderId="43" xfId="0" applyFont="1" applyFill="1" applyBorder="1" applyAlignment="1">
      <alignment horizontal="center" vertical="center" wrapText="1"/>
    </xf>
    <xf numFmtId="9" fontId="9" fillId="2" borderId="30" xfId="1" applyFont="1" applyFill="1" applyBorder="1" applyAlignment="1">
      <alignment horizontal="center" vertical="center" wrapText="1"/>
    </xf>
    <xf numFmtId="0" fontId="46" fillId="2" borderId="30" xfId="0" applyFont="1" applyFill="1" applyBorder="1" applyAlignment="1">
      <alignment horizontal="center" vertical="center" wrapText="1"/>
    </xf>
    <xf numFmtId="3" fontId="9" fillId="2" borderId="30" xfId="0" applyNumberFormat="1" applyFont="1" applyFill="1" applyBorder="1" applyAlignment="1">
      <alignment horizontal="center" vertical="center" wrapText="1"/>
    </xf>
    <xf numFmtId="3" fontId="47" fillId="12" borderId="30" xfId="0" applyNumberFormat="1" applyFont="1" applyFill="1" applyBorder="1" applyAlignment="1">
      <alignment horizontal="center" vertical="center" wrapText="1"/>
    </xf>
    <xf numFmtId="1" fontId="47" fillId="12" borderId="30" xfId="0" applyNumberFormat="1" applyFont="1" applyFill="1" applyBorder="1" applyAlignment="1">
      <alignment horizontal="center" vertical="center" wrapText="1"/>
    </xf>
    <xf numFmtId="9" fontId="47" fillId="12" borderId="30" xfId="0" applyNumberFormat="1"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9" fontId="9" fillId="2" borderId="1" xfId="1" applyFont="1" applyFill="1" applyBorder="1" applyAlignment="1">
      <alignment horizontal="center" vertical="center" wrapText="1"/>
    </xf>
    <xf numFmtId="9" fontId="9" fillId="2" borderId="44" xfId="1" applyFont="1" applyFill="1" applyBorder="1" applyAlignment="1">
      <alignment horizontal="center" vertical="center" wrapText="1"/>
    </xf>
    <xf numFmtId="49" fontId="46" fillId="2" borderId="30" xfId="0" applyNumberFormat="1" applyFont="1" applyFill="1" applyBorder="1" applyAlignment="1">
      <alignment horizontal="center" vertical="center" wrapText="1"/>
    </xf>
    <xf numFmtId="1" fontId="9" fillId="2" borderId="30" xfId="0" applyNumberFormat="1" applyFont="1" applyFill="1" applyBorder="1" applyAlignment="1">
      <alignment horizontal="center" vertical="center" wrapText="1"/>
    </xf>
    <xf numFmtId="9" fontId="9" fillId="2" borderId="35" xfId="1" applyFont="1" applyFill="1" applyBorder="1" applyAlignment="1">
      <alignment horizontal="center" vertical="center" wrapText="1"/>
    </xf>
    <xf numFmtId="0" fontId="46" fillId="2" borderId="35" xfId="0" applyFont="1" applyFill="1" applyBorder="1" applyAlignment="1">
      <alignment horizontal="center" vertical="center" wrapText="1"/>
    </xf>
    <xf numFmtId="49" fontId="46" fillId="2" borderId="35" xfId="0" applyNumberFormat="1" applyFont="1" applyFill="1" applyBorder="1" applyAlignment="1">
      <alignment horizontal="center" vertical="center" wrapText="1"/>
    </xf>
    <xf numFmtId="3" fontId="9" fillId="2" borderId="35" xfId="0" applyNumberFormat="1" applyFont="1" applyFill="1" applyBorder="1" applyAlignment="1">
      <alignment horizontal="center" vertical="center" wrapText="1"/>
    </xf>
    <xf numFmtId="1" fontId="9" fillId="2" borderId="35" xfId="0" applyNumberFormat="1" applyFont="1" applyFill="1" applyBorder="1" applyAlignment="1">
      <alignment horizontal="center" vertical="center" wrapText="1"/>
    </xf>
    <xf numFmtId="3" fontId="47" fillId="12" borderId="35" xfId="0" applyNumberFormat="1" applyFont="1" applyFill="1" applyBorder="1" applyAlignment="1">
      <alignment horizontal="center" vertical="center" wrapText="1"/>
    </xf>
    <xf numFmtId="0" fontId="9" fillId="2" borderId="35" xfId="0" applyFont="1" applyFill="1" applyBorder="1" applyAlignment="1">
      <alignment horizontal="center" vertical="center" wrapText="1"/>
    </xf>
    <xf numFmtId="1" fontId="47" fillId="12" borderId="35" xfId="0" applyNumberFormat="1" applyFont="1" applyFill="1" applyBorder="1" applyAlignment="1">
      <alignment horizontal="center" vertical="center" wrapText="1"/>
    </xf>
    <xf numFmtId="9" fontId="47" fillId="12" borderId="35" xfId="0" applyNumberFormat="1" applyFont="1" applyFill="1" applyBorder="1" applyAlignment="1">
      <alignment horizontal="center" vertical="center" wrapText="1"/>
    </xf>
    <xf numFmtId="9" fontId="9" fillId="2" borderId="45" xfId="1" applyFont="1" applyFill="1" applyBorder="1" applyAlignment="1">
      <alignment horizontal="center" vertical="center" wrapText="1"/>
    </xf>
    <xf numFmtId="9" fontId="34" fillId="2" borderId="16" xfId="1" applyFont="1" applyFill="1" applyBorder="1" applyAlignment="1">
      <alignment horizontal="center" vertical="center" wrapText="1"/>
    </xf>
    <xf numFmtId="0" fontId="10" fillId="12" borderId="9" xfId="0" applyFont="1" applyFill="1" applyBorder="1" applyAlignment="1">
      <alignment horizontal="center" vertical="center" wrapText="1"/>
    </xf>
    <xf numFmtId="0" fontId="10" fillId="12" borderId="10" xfId="0" applyFont="1" applyFill="1" applyBorder="1" applyAlignment="1">
      <alignment horizontal="center" vertical="center" wrapText="1"/>
    </xf>
    <xf numFmtId="3" fontId="10" fillId="12" borderId="10" xfId="0" applyNumberFormat="1" applyFont="1" applyFill="1" applyBorder="1" applyAlignment="1">
      <alignment horizontal="center" vertical="center" wrapText="1"/>
    </xf>
    <xf numFmtId="3" fontId="10" fillId="12" borderId="10" xfId="0" applyNumberFormat="1" applyFont="1" applyFill="1" applyBorder="1" applyAlignment="1">
      <alignment horizontal="center" vertical="center"/>
    </xf>
    <xf numFmtId="3" fontId="10" fillId="12" borderId="42" xfId="0" applyNumberFormat="1" applyFont="1" applyFill="1" applyBorder="1" applyAlignment="1">
      <alignment horizontal="center" vertical="center"/>
    </xf>
    <xf numFmtId="9" fontId="10" fillId="12" borderId="1" xfId="0" applyNumberFormat="1" applyFont="1" applyFill="1" applyBorder="1" applyAlignment="1">
      <alignment horizontal="center" vertical="center" wrapText="1"/>
    </xf>
    <xf numFmtId="9" fontId="10" fillId="12" borderId="1" xfId="1" applyFont="1" applyFill="1" applyBorder="1" applyAlignment="1">
      <alignment horizontal="center" vertical="center"/>
    </xf>
    <xf numFmtId="9" fontId="10" fillId="12" borderId="20" xfId="1" applyFont="1" applyFill="1" applyBorder="1" applyAlignment="1">
      <alignment horizontal="center" vertical="center"/>
    </xf>
    <xf numFmtId="0" fontId="9" fillId="3" borderId="0" xfId="0" applyFont="1" applyFill="1" applyAlignment="1">
      <alignment vertical="center" wrapText="1"/>
    </xf>
    <xf numFmtId="0" fontId="9" fillId="0" borderId="0" xfId="0" applyFont="1" applyAlignment="1">
      <alignment wrapText="1"/>
    </xf>
    <xf numFmtId="9" fontId="9" fillId="3" borderId="0" xfId="1" applyFont="1" applyFill="1" applyAlignment="1">
      <alignment wrapText="1"/>
    </xf>
    <xf numFmtId="3" fontId="9" fillId="3" borderId="0" xfId="0" applyNumberFormat="1" applyFont="1" applyFill="1" applyAlignment="1">
      <alignment wrapText="1"/>
    </xf>
    <xf numFmtId="0" fontId="34" fillId="2" borderId="0" xfId="0" applyFont="1" applyFill="1" applyBorder="1" applyAlignment="1">
      <alignment horizontal="center" vertical="center"/>
    </xf>
    <xf numFmtId="0" fontId="36" fillId="10" borderId="0" xfId="0" applyFont="1" applyFill="1" applyBorder="1" applyAlignment="1">
      <alignment horizontal="center" vertical="center" wrapText="1"/>
    </xf>
    <xf numFmtId="0" fontId="25" fillId="13" borderId="57" xfId="0" applyFont="1" applyFill="1" applyBorder="1" applyAlignment="1">
      <alignment horizontal="center" vertical="center" wrapText="1"/>
    </xf>
  </cellXfs>
  <cellStyles count="4">
    <cellStyle name="Euro" xfId="2" xr:uid="{FE956831-E446-4ADA-974B-A8FEF608172E}"/>
    <cellStyle name="Milliers" xfId="3" builtinId="3"/>
    <cellStyle name="Normal" xfId="0" builtinId="0"/>
    <cellStyle name="Pourcentage" xfId="1" builtinId="5"/>
  </cellStyles>
  <dxfs count="23">
    <dxf>
      <fill>
        <patternFill>
          <bgColor theme="6"/>
        </patternFill>
      </fill>
    </dxf>
    <dxf>
      <fill>
        <patternFill>
          <bgColor theme="5"/>
        </patternFill>
      </fill>
    </dxf>
    <dxf>
      <fill>
        <patternFill>
          <bgColor theme="6"/>
        </patternFill>
      </fill>
    </dxf>
    <dxf>
      <fill>
        <patternFill>
          <bgColor theme="5"/>
        </patternFill>
      </fill>
    </dxf>
    <dxf>
      <font>
        <b val="0"/>
        <i val="0"/>
        <strike val="0"/>
        <condense val="0"/>
        <extend val="0"/>
        <outline val="0"/>
        <shadow val="0"/>
        <u val="none"/>
        <vertAlign val="baseline"/>
        <sz val="12"/>
        <color theme="0"/>
        <name val="Arial"/>
        <family val="2"/>
        <scheme val="none"/>
      </font>
      <numFmt numFmtId="13" formatCode="0%"/>
      <fill>
        <patternFill patternType="solid">
          <fgColor indexed="64"/>
          <bgColor theme="3" tint="-0.249977111117893"/>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vertAlign val="baseline"/>
        <sz val="12"/>
        <name val="Arial"/>
        <family val="2"/>
        <scheme val="none"/>
      </font>
    </dxf>
    <dxf>
      <font>
        <b/>
        <i val="0"/>
        <strike val="0"/>
        <condense val="0"/>
        <extend val="0"/>
        <outline val="0"/>
        <shadow val="0"/>
        <u val="none"/>
        <vertAlign val="baseline"/>
        <sz val="12"/>
        <color theme="0"/>
        <name val="Arial"/>
        <family val="2"/>
        <scheme val="none"/>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0"/>
        <name val="Arial"/>
        <family val="2"/>
        <scheme val="none"/>
      </font>
      <numFmt numFmtId="0" formatCode="General"/>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0"/>
        <name val="Arial"/>
        <family val="2"/>
        <scheme val="none"/>
      </font>
      <numFmt numFmtId="13" formatCode="0%"/>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0"/>
        <name val="Arial"/>
        <family val="2"/>
        <scheme val="none"/>
      </font>
      <numFmt numFmtId="165" formatCode="#,##0_ ;\-#,##0\ "/>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0"/>
        <name val="Arial"/>
        <family val="2"/>
        <scheme val="none"/>
      </font>
      <numFmt numFmtId="3" formatCode="#,##0"/>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numFmt numFmtId="1" formatCode="0"/>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0" formatCode="@"/>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indexed="64"/>
        </top>
      </border>
    </dxf>
    <dxf>
      <border outline="0">
        <right style="medium">
          <color indexed="64"/>
        </right>
        <top style="medium">
          <color indexed="64"/>
        </top>
        <bottom style="thin">
          <color indexed="64"/>
        </bottom>
      </border>
    </dxf>
    <dxf>
      <border outline="0">
        <bottom style="thin">
          <color indexed="64"/>
        </bottom>
      </border>
    </dxf>
  </dxfs>
  <tableStyles count="0" defaultTableStyle="TableStyleMedium2" defaultPivotStyle="PivotStyleLight16"/>
  <colors>
    <mruColors>
      <color rgb="FFF6644C"/>
      <color rgb="FFFC4F42"/>
      <color rgb="FFFF6600"/>
      <color rgb="FF66CCFF"/>
      <color rgb="FFFF66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pivotSource>
    <c:name>[Plan_approvisionnement 2026.xlsx]Graphique!Tableau croisé dynamique4</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Total</a:t>
            </a:r>
          </a:p>
        </c:rich>
      </c:tx>
      <c:overlay val="0"/>
      <c:spPr>
        <a:noFill/>
        <a:ln>
          <a:noFill/>
        </a:ln>
        <a:effectLst/>
      </c:spPr>
    </c:title>
    <c:autoTitleDeleted val="0"/>
    <c:pivotFmts>
      <c:pivotFmt>
        <c:idx val="0"/>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3">
              <a:lumMod val="75000"/>
            </a:schemeClr>
          </a:solidFill>
          <a:ln>
            <a:noFill/>
          </a:ln>
          <a:effectLst/>
        </c:spPr>
      </c:pivotFmt>
      <c:pivotFmt>
        <c:idx val="2"/>
        <c:spPr>
          <a:solidFill>
            <a:schemeClr val="accent1"/>
          </a:solidFill>
          <a:ln>
            <a:noFill/>
          </a:ln>
          <a:effectLst/>
        </c:spPr>
      </c:pivotFmt>
      <c:pivotFmt>
        <c:idx val="3"/>
        <c:spPr>
          <a:solidFill>
            <a:srgbClr val="FFC000"/>
          </a:solidFill>
          <a:ln>
            <a:noFill/>
          </a:ln>
          <a:effectLst/>
        </c:spPr>
      </c:pivotFmt>
      <c:pivotFmt>
        <c:idx val="4"/>
      </c:pivotFmt>
      <c:pivotFmt>
        <c:idx val="5"/>
        <c:spPr>
          <a:solidFill>
            <a:schemeClr val="bg2">
              <a:lumMod val="50000"/>
            </a:schemeClr>
          </a:solidFill>
          <a:ln>
            <a:noFill/>
          </a:ln>
          <a:effectLst/>
        </c:spPr>
      </c:pivotFmt>
      <c:pivotFmt>
        <c:idx val="6"/>
        <c:spPr>
          <a:solidFill>
            <a:schemeClr val="accent6">
              <a:lumMod val="75000"/>
            </a:schemeClr>
          </a:solidFill>
          <a:ln>
            <a:noFill/>
          </a:ln>
          <a:effectLst/>
        </c:spPr>
      </c:pivotFmt>
      <c:pivotFmt>
        <c:idx val="7"/>
        <c:spPr>
          <a:solidFill>
            <a:schemeClr val="accent4">
              <a:lumMod val="60000"/>
              <a:lumOff val="40000"/>
            </a:schemeClr>
          </a:solidFill>
          <a:ln>
            <a:noFill/>
          </a:ln>
          <a:effectLst/>
        </c:spPr>
      </c:pivotFmt>
      <c:pivotFmt>
        <c:idx val="8"/>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9"/>
        <c:spPr>
          <a:solidFill>
            <a:schemeClr val="accent6">
              <a:lumMod val="75000"/>
            </a:schemeClr>
          </a:solidFill>
          <a:ln>
            <a:noFill/>
          </a:ln>
          <a:effectLst/>
        </c:spPr>
      </c:pivotFmt>
      <c:pivotFmt>
        <c:idx val="10"/>
        <c:spPr>
          <a:solidFill>
            <a:srgbClr val="FFC000"/>
          </a:solidFill>
          <a:ln>
            <a:noFill/>
          </a:ln>
          <a:effectLst/>
        </c:spPr>
      </c:pivotFmt>
      <c:pivotFmt>
        <c:idx val="11"/>
        <c:spPr>
          <a:solidFill>
            <a:schemeClr val="bg2">
              <a:lumMod val="50000"/>
            </a:schemeClr>
          </a:solidFill>
          <a:ln>
            <a:noFill/>
          </a:ln>
          <a:effectLst/>
        </c:spPr>
      </c:pivotFmt>
      <c:pivotFmt>
        <c:idx val="12"/>
        <c:spPr>
          <a:solidFill>
            <a:schemeClr val="accent3">
              <a:lumMod val="75000"/>
            </a:schemeClr>
          </a:solidFill>
          <a:ln>
            <a:noFill/>
          </a:ln>
          <a:effectLst/>
        </c:spPr>
      </c:pivotFmt>
      <c:pivotFmt>
        <c:idx val="13"/>
        <c:spPr>
          <a:solidFill>
            <a:schemeClr val="accent1"/>
          </a:solidFill>
          <a:ln>
            <a:noFill/>
          </a:ln>
          <a:effectLst/>
        </c:spPr>
      </c:pivotFmt>
      <c:pivotFmt>
        <c:idx val="14"/>
        <c:spPr>
          <a:solidFill>
            <a:schemeClr val="accent4">
              <a:lumMod val="60000"/>
              <a:lumOff val="40000"/>
            </a:schemeClr>
          </a:solidFill>
          <a:ln>
            <a:noFill/>
          </a:ln>
          <a:effectLst/>
        </c:spPr>
      </c:pivotFmt>
      <c:pivotFmt>
        <c:idx val="15"/>
        <c:spPr>
          <a:solidFill>
            <a:schemeClr val="accent3">
              <a:tint val="48000"/>
            </a:schemeClr>
          </a:solidFill>
          <a:ln>
            <a:noFill/>
          </a:ln>
          <a:effectLst/>
        </c:spPr>
      </c:pivotFmt>
      <c:pivotFmt>
        <c:idx val="16"/>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17"/>
        <c:spPr>
          <a:solidFill>
            <a:schemeClr val="accent6">
              <a:lumMod val="75000"/>
            </a:schemeClr>
          </a:solidFill>
          <a:ln>
            <a:noFill/>
          </a:ln>
          <a:effectLst/>
        </c:spPr>
      </c:pivotFmt>
      <c:pivotFmt>
        <c:idx val="18"/>
        <c:spPr>
          <a:solidFill>
            <a:srgbClr val="FFC000"/>
          </a:solidFill>
          <a:ln>
            <a:noFill/>
          </a:ln>
          <a:effectLst/>
        </c:spPr>
      </c:pivotFmt>
      <c:pivotFmt>
        <c:idx val="19"/>
        <c:spPr>
          <a:solidFill>
            <a:schemeClr val="bg2">
              <a:lumMod val="50000"/>
            </a:schemeClr>
          </a:solidFill>
          <a:ln>
            <a:noFill/>
          </a:ln>
          <a:effectLst/>
        </c:spPr>
      </c:pivotFmt>
      <c:pivotFmt>
        <c:idx val="20"/>
        <c:spPr>
          <a:solidFill>
            <a:schemeClr val="accent3">
              <a:lumMod val="75000"/>
            </a:schemeClr>
          </a:solidFill>
          <a:ln>
            <a:noFill/>
          </a:ln>
          <a:effectLst/>
        </c:spPr>
      </c:pivotFmt>
      <c:pivotFmt>
        <c:idx val="21"/>
        <c:spPr>
          <a:solidFill>
            <a:schemeClr val="accent1"/>
          </a:solidFill>
          <a:ln>
            <a:noFill/>
          </a:ln>
          <a:effectLst/>
        </c:spPr>
      </c:pivotFmt>
      <c:pivotFmt>
        <c:idx val="22"/>
        <c:spPr>
          <a:solidFill>
            <a:schemeClr val="accent4">
              <a:lumMod val="60000"/>
              <a:lumOff val="40000"/>
            </a:schemeClr>
          </a:solidFill>
          <a:ln>
            <a:noFill/>
          </a:ln>
          <a:effectLst/>
        </c:spPr>
      </c:pivotFmt>
      <c:pivotFmt>
        <c:idx val="23"/>
        <c:spPr>
          <a:solidFill>
            <a:schemeClr val="accent3">
              <a:tint val="48000"/>
            </a:schemeClr>
          </a:solidFill>
          <a:ln>
            <a:noFill/>
          </a:ln>
          <a:effectLst/>
        </c:spPr>
      </c:pivotFmt>
      <c:pivotFmt>
        <c:idx val="24"/>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25"/>
        <c:spPr>
          <a:solidFill>
            <a:schemeClr val="accent6">
              <a:lumMod val="75000"/>
            </a:schemeClr>
          </a:solidFill>
          <a:ln>
            <a:noFill/>
          </a:ln>
          <a:effectLst/>
        </c:spPr>
      </c:pivotFmt>
      <c:pivotFmt>
        <c:idx val="26"/>
        <c:spPr>
          <a:solidFill>
            <a:srgbClr val="FFC000"/>
          </a:solidFill>
          <a:ln>
            <a:noFill/>
          </a:ln>
          <a:effectLst/>
        </c:spPr>
      </c:pivotFmt>
      <c:pivotFmt>
        <c:idx val="27"/>
        <c:spPr>
          <a:solidFill>
            <a:schemeClr val="bg2">
              <a:lumMod val="50000"/>
            </a:schemeClr>
          </a:solidFill>
          <a:ln>
            <a:noFill/>
          </a:ln>
          <a:effectLst/>
        </c:spPr>
      </c:pivotFmt>
      <c:pivotFmt>
        <c:idx val="28"/>
        <c:spPr>
          <a:solidFill>
            <a:schemeClr val="accent3">
              <a:lumMod val="75000"/>
            </a:schemeClr>
          </a:solidFill>
          <a:ln>
            <a:noFill/>
          </a:ln>
          <a:effectLst/>
        </c:spPr>
      </c:pivotFmt>
      <c:pivotFmt>
        <c:idx val="29"/>
        <c:spPr>
          <a:solidFill>
            <a:schemeClr val="accent1"/>
          </a:solidFill>
          <a:ln>
            <a:noFill/>
          </a:ln>
          <a:effectLst/>
        </c:spPr>
      </c:pivotFmt>
      <c:pivotFmt>
        <c:idx val="30"/>
        <c:spPr>
          <a:solidFill>
            <a:schemeClr val="accent4">
              <a:lumMod val="60000"/>
              <a:lumOff val="40000"/>
            </a:schemeClr>
          </a:solidFill>
          <a:ln>
            <a:noFill/>
          </a:ln>
          <a:effectLst/>
        </c:spPr>
      </c:pivotFmt>
      <c:pivotFmt>
        <c:idx val="31"/>
        <c:spPr>
          <a:solidFill>
            <a:schemeClr val="accent3">
              <a:tint val="48000"/>
            </a:schemeClr>
          </a:solidFill>
          <a:ln>
            <a:noFill/>
          </a:ln>
          <a:effectLst/>
        </c:spPr>
      </c:pivotFmt>
      <c:pivotFmt>
        <c:idx val="32"/>
        <c:spPr>
          <a:solidFill>
            <a:schemeClr val="accent6">
              <a:lumMod val="75000"/>
            </a:schemeClr>
          </a:solidFill>
        </c:spPr>
      </c:pivotFmt>
      <c:pivotFmt>
        <c:idx val="33"/>
        <c:spPr>
          <a:solidFill>
            <a:srgbClr val="FFC000"/>
          </a:solidFill>
        </c:spPr>
      </c:pivotFmt>
      <c:pivotFmt>
        <c:idx val="34"/>
        <c:spPr>
          <a:solidFill>
            <a:schemeClr val="bg2">
              <a:lumMod val="50000"/>
            </a:schemeClr>
          </a:solidFill>
        </c:spPr>
      </c:pivotFmt>
      <c:pivotFmt>
        <c:idx val="35"/>
        <c:spPr>
          <a:solidFill>
            <a:schemeClr val="accent3">
              <a:lumMod val="75000"/>
            </a:schemeClr>
          </a:solidFill>
        </c:spPr>
      </c:pivotFmt>
      <c:pivotFmt>
        <c:idx val="36"/>
        <c:spPr>
          <a:solidFill>
            <a:schemeClr val="tx2">
              <a:lumMod val="60000"/>
              <a:lumOff val="40000"/>
            </a:schemeClr>
          </a:solidFill>
        </c:spPr>
      </c:pivotFmt>
      <c:pivotFmt>
        <c:idx val="37"/>
        <c:spPr>
          <a:solidFill>
            <a:schemeClr val="bg1">
              <a:lumMod val="65000"/>
            </a:schemeClr>
          </a:solidFill>
        </c:spPr>
      </c:pivotFmt>
    </c:pivotFmts>
    <c:plotArea>
      <c:layout/>
      <c:pieChart>
        <c:varyColors val="1"/>
        <c:ser>
          <c:idx val="0"/>
          <c:order val="0"/>
          <c:tx>
            <c:strRef>
              <c:f>Graphique!$B$3</c:f>
              <c:strCache>
                <c:ptCount val="1"/>
                <c:pt idx="0">
                  <c:v>Total</c:v>
                </c:pt>
              </c:strCache>
            </c:strRef>
          </c:tx>
          <c:dPt>
            <c:idx val="0"/>
            <c:bubble3D val="0"/>
            <c:extLst>
              <c:ext xmlns:c16="http://schemas.microsoft.com/office/drawing/2014/chart" uri="{C3380CC4-5D6E-409C-BE32-E72D297353CC}">
                <c16:uniqueId val="{0000000B-CDE9-4502-8A7D-01AB2EAA729B}"/>
              </c:ext>
            </c:extLst>
          </c:dPt>
          <c:dPt>
            <c:idx val="1"/>
            <c:bubble3D val="0"/>
            <c:extLst>
              <c:ext xmlns:c16="http://schemas.microsoft.com/office/drawing/2014/chart" uri="{C3380CC4-5D6E-409C-BE32-E72D297353CC}">
                <c16:uniqueId val="{0000000D-CDE9-4502-8A7D-01AB2EAA729B}"/>
              </c:ext>
            </c:extLst>
          </c:dPt>
          <c:dPt>
            <c:idx val="2"/>
            <c:bubble3D val="0"/>
            <c:extLst>
              <c:ext xmlns:c16="http://schemas.microsoft.com/office/drawing/2014/chart" uri="{C3380CC4-5D6E-409C-BE32-E72D297353CC}">
                <c16:uniqueId val="{0000000F-CDE9-4502-8A7D-01AB2EAA729B}"/>
              </c:ext>
            </c:extLst>
          </c:dPt>
          <c:dPt>
            <c:idx val="3"/>
            <c:bubble3D val="0"/>
            <c:extLst>
              <c:ext xmlns:c16="http://schemas.microsoft.com/office/drawing/2014/chart" uri="{C3380CC4-5D6E-409C-BE32-E72D297353CC}">
                <c16:uniqueId val="{00000011-CDE9-4502-8A7D-01AB2EAA729B}"/>
              </c:ext>
            </c:extLst>
          </c:dPt>
          <c:dPt>
            <c:idx val="4"/>
            <c:bubble3D val="0"/>
            <c:extLst>
              <c:ext xmlns:c16="http://schemas.microsoft.com/office/drawing/2014/chart" uri="{C3380CC4-5D6E-409C-BE32-E72D297353CC}">
                <c16:uniqueId val="{00000013-CDE9-4502-8A7D-01AB2EAA729B}"/>
              </c:ext>
            </c:extLst>
          </c:dPt>
          <c:dPt>
            <c:idx val="5"/>
            <c:bubble3D val="0"/>
            <c:extLst>
              <c:ext xmlns:c16="http://schemas.microsoft.com/office/drawing/2014/chart" uri="{C3380CC4-5D6E-409C-BE32-E72D297353CC}">
                <c16:uniqueId val="{00000015-CDE9-4502-8A7D-01AB2EAA729B}"/>
              </c:ext>
            </c:extLst>
          </c:dPt>
          <c:dPt>
            <c:idx val="6"/>
            <c:bubble3D val="0"/>
            <c:extLst>
              <c:ext xmlns:c16="http://schemas.microsoft.com/office/drawing/2014/chart" uri="{C3380CC4-5D6E-409C-BE32-E72D297353CC}">
                <c16:uniqueId val="{00000017-CDE9-4502-8A7D-01AB2EAA729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Graphique!$A$4:$A$5</c:f>
              <c:strCache>
                <c:ptCount val="1"/>
                <c:pt idx="0">
                  <c:v>(vide)</c:v>
                </c:pt>
              </c:strCache>
            </c:strRef>
          </c:cat>
          <c:val>
            <c:numRef>
              <c:f>Graphique!$B$4:$B$5</c:f>
              <c:numCache>
                <c:formatCode>General</c:formatCode>
                <c:ptCount val="1"/>
              </c:numCache>
            </c:numRef>
          </c:val>
          <c:extLst>
            <c:ext xmlns:c16="http://schemas.microsoft.com/office/drawing/2014/chart" uri="{C3380CC4-5D6E-409C-BE32-E72D297353CC}">
              <c16:uniqueId val="{00000018-CDE9-4502-8A7D-01AB2EAA729B}"/>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3394410039384408"/>
          <c:y val="0.17306174744282057"/>
          <c:w val="0.35731782343925866"/>
          <c:h val="0.590725602860850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[Plan_approvisionnement 2026.xlsx]Graphique!Tableau croisé dynamique3</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3">
              <a:lumMod val="50000"/>
            </a:schemeClr>
          </a:solidFill>
          <a:ln>
            <a:noFill/>
          </a:ln>
          <a:effectLst/>
        </c:spPr>
      </c:pivotFmt>
      <c:pivotFmt>
        <c:idx val="3"/>
        <c:spPr>
          <a:solidFill>
            <a:schemeClr val="accent3">
              <a:lumMod val="75000"/>
            </a:schemeClr>
          </a:solidFill>
          <a:ln>
            <a:noFill/>
          </a:ln>
          <a:effectLst/>
        </c:spPr>
      </c:pivotFmt>
      <c:pivotFmt>
        <c:idx val="4"/>
        <c:spPr>
          <a:solidFill>
            <a:schemeClr val="bg2">
              <a:lumMod val="50000"/>
            </a:schemeClr>
          </a:solidFill>
          <a:ln>
            <a:noFill/>
          </a:ln>
          <a:effectLst/>
        </c:spPr>
      </c:pivotFmt>
      <c:pivotFmt>
        <c:idx val="5"/>
        <c:spPr>
          <a:solidFill>
            <a:srgbClr val="FFFF00"/>
          </a:solidFill>
          <a:ln>
            <a:noFill/>
          </a:ln>
          <a:effectLst/>
        </c:spPr>
      </c:pivotFmt>
      <c:pivotFmt>
        <c:idx val="6"/>
        <c:spPr>
          <a:solidFill>
            <a:schemeClr val="accent6">
              <a:lumMod val="50000"/>
            </a:schemeClr>
          </a:solidFill>
          <a:ln>
            <a:noFill/>
          </a:ln>
          <a:effectLst/>
        </c:spPr>
      </c:pivotFmt>
      <c:pivotFmt>
        <c:idx val="7"/>
        <c:spPr>
          <a:solidFill>
            <a:srgbClr val="FFC000"/>
          </a:solidFill>
          <a:ln>
            <a:noFill/>
          </a:ln>
          <a:effectLst/>
        </c:spPr>
      </c:pivotFmt>
      <c:pivotFmt>
        <c:idx val="8"/>
        <c:spPr>
          <a:solidFill>
            <a:schemeClr val="bg1">
              <a:lumMod val="65000"/>
            </a:schemeClr>
          </a:solidFill>
          <a:ln>
            <a:noFill/>
          </a:ln>
          <a:effectLst/>
        </c:spPr>
      </c:pivotFmt>
      <c:pivotFmt>
        <c:idx val="9"/>
        <c:spPr>
          <a:solidFill>
            <a:srgbClr val="0070C0"/>
          </a:solidFill>
          <a:ln>
            <a:noFill/>
          </a:ln>
          <a:effectLst/>
        </c:spPr>
      </c:pivotFmt>
      <c:pivotFmt>
        <c:idx val="10"/>
        <c:spPr>
          <a:solidFill>
            <a:schemeClr val="accent1"/>
          </a:solidFill>
          <a:ln>
            <a:noFill/>
          </a:ln>
          <a:effectLst/>
        </c:spPr>
      </c:pivotFmt>
    </c:pivotFmts>
    <c:plotArea>
      <c:layout>
        <c:manualLayout>
          <c:layoutTarget val="inner"/>
          <c:xMode val="edge"/>
          <c:yMode val="edge"/>
          <c:x val="1.6146788990825688E-2"/>
          <c:y val="0.16447874829475737"/>
          <c:w val="0.51547404464350211"/>
          <c:h val="0.65363730376152929"/>
        </c:manualLayout>
      </c:layout>
      <c:pieChart>
        <c:varyColors val="1"/>
        <c:ser>
          <c:idx val="0"/>
          <c:order val="0"/>
          <c:tx>
            <c:strRef>
              <c:f>Graphique!$B$17</c:f>
              <c:strCache>
                <c:ptCount val="1"/>
                <c:pt idx="0">
                  <c:v>Total</c:v>
                </c:pt>
              </c:strCache>
            </c:strRef>
          </c:tx>
          <c:dPt>
            <c:idx val="0"/>
            <c:bubble3D val="0"/>
            <c:spPr>
              <a:solidFill>
                <a:schemeClr val="accent1"/>
              </a:solidFill>
              <a:ln>
                <a:noFill/>
              </a:ln>
              <a:effectLst/>
            </c:spPr>
            <c:extLst>
              <c:ext xmlns:c16="http://schemas.microsoft.com/office/drawing/2014/chart" uri="{C3380CC4-5D6E-409C-BE32-E72D297353CC}">
                <c16:uniqueId val="{00000003-6858-40C1-AB86-F463A7BAB9F4}"/>
              </c:ext>
            </c:extLst>
          </c:dPt>
          <c:dPt>
            <c:idx val="1"/>
            <c:bubble3D val="0"/>
            <c:spPr>
              <a:solidFill>
                <a:schemeClr val="accent2"/>
              </a:solidFill>
              <a:ln>
                <a:noFill/>
              </a:ln>
              <a:effectLst/>
            </c:spPr>
            <c:extLst>
              <c:ext xmlns:c16="http://schemas.microsoft.com/office/drawing/2014/chart" uri="{C3380CC4-5D6E-409C-BE32-E72D297353CC}">
                <c16:uniqueId val="{00000003-FF4D-4F90-A14C-FCC09AE9F6E6}"/>
              </c:ext>
            </c:extLst>
          </c:dPt>
          <c:dPt>
            <c:idx val="2"/>
            <c:bubble3D val="0"/>
            <c:spPr>
              <a:solidFill>
                <a:schemeClr val="accent3"/>
              </a:solidFill>
              <a:ln>
                <a:noFill/>
              </a:ln>
              <a:effectLst/>
            </c:spPr>
            <c:extLst>
              <c:ext xmlns:c16="http://schemas.microsoft.com/office/drawing/2014/chart" uri="{C3380CC4-5D6E-409C-BE32-E72D297353CC}">
                <c16:uniqueId val="{00000005-FF4D-4F90-A14C-FCC09AE9F6E6}"/>
              </c:ext>
            </c:extLst>
          </c:dPt>
          <c:cat>
            <c:strRef>
              <c:f>Graphique!$A$18:$A$19</c:f>
              <c:strCache>
                <c:ptCount val="1"/>
                <c:pt idx="0">
                  <c:v>(vide)</c:v>
                </c:pt>
              </c:strCache>
            </c:strRef>
          </c:cat>
          <c:val>
            <c:numRef>
              <c:f>Graphique!$B$18:$B$19</c:f>
              <c:numCache>
                <c:formatCode>General</c:formatCode>
                <c:ptCount val="1"/>
              </c:numCache>
            </c:numRef>
          </c:val>
          <c:extLst>
            <c:ext xmlns:c16="http://schemas.microsoft.com/office/drawing/2014/chart" uri="{C3380CC4-5D6E-409C-BE32-E72D297353CC}">
              <c16:uniqueId val="{00000002-6858-40C1-AB86-F463A7BAB9F4}"/>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4825341327746879"/>
          <c:y val="3.7045893501686362E-2"/>
          <c:w val="0.43902125261865199"/>
          <c:h val="0.720685579784565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2518834</xdr:colOff>
      <xdr:row>0</xdr:row>
      <xdr:rowOff>74083</xdr:rowOff>
    </xdr:from>
    <xdr:to>
      <xdr:col>7</xdr:col>
      <xdr:colOff>686012</xdr:colOff>
      <xdr:row>6</xdr:row>
      <xdr:rowOff>4020</xdr:rowOff>
    </xdr:to>
    <xdr:pic>
      <xdr:nvPicPr>
        <xdr:cNvPr id="3" name="Image 6">
          <a:extLst>
            <a:ext uri="{FF2B5EF4-FFF2-40B4-BE49-F238E27FC236}">
              <a16:creationId xmlns:a16="http://schemas.microsoft.com/office/drawing/2014/main" id="{06E4A0CB-3FB2-40F9-925D-69B64E5A58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87974"/>
        <a:stretch/>
      </xdr:blipFill>
      <xdr:spPr>
        <a:xfrm>
          <a:off x="3958167" y="74083"/>
          <a:ext cx="8263678" cy="13798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1005417</xdr:colOff>
      <xdr:row>0</xdr:row>
      <xdr:rowOff>21167</xdr:rowOff>
    </xdr:from>
    <xdr:to>
      <xdr:col>14</xdr:col>
      <xdr:colOff>1181015</xdr:colOff>
      <xdr:row>6</xdr:row>
      <xdr:rowOff>190936</xdr:rowOff>
    </xdr:to>
    <xdr:pic>
      <xdr:nvPicPr>
        <xdr:cNvPr id="2" name="Image 6">
          <a:extLst>
            <a:ext uri="{FF2B5EF4-FFF2-40B4-BE49-F238E27FC236}">
              <a16:creationId xmlns:a16="http://schemas.microsoft.com/office/drawing/2014/main" id="{1F04D941-F1D7-4B63-988D-E52AD357771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87974"/>
        <a:stretch/>
      </xdr:blipFill>
      <xdr:spPr>
        <a:xfrm>
          <a:off x="8180917" y="21167"/>
          <a:ext cx="7583931" cy="15667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1060823</xdr:colOff>
      <xdr:row>6</xdr:row>
      <xdr:rowOff>245782</xdr:rowOff>
    </xdr:to>
    <xdr:pic>
      <xdr:nvPicPr>
        <xdr:cNvPr id="3" name="Image 6">
          <a:extLst>
            <a:ext uri="{FF2B5EF4-FFF2-40B4-BE49-F238E27FC236}">
              <a16:creationId xmlns:a16="http://schemas.microsoft.com/office/drawing/2014/main" id="{FAB3327D-D9F4-4C11-A9A6-CF0C7162A1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87974"/>
        <a:stretch/>
      </xdr:blipFill>
      <xdr:spPr>
        <a:xfrm>
          <a:off x="0" y="0"/>
          <a:ext cx="7791823" cy="13411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1176866</xdr:colOff>
      <xdr:row>0</xdr:row>
      <xdr:rowOff>5926</xdr:rowOff>
    </xdr:from>
    <xdr:to>
      <xdr:col>8</xdr:col>
      <xdr:colOff>863599</xdr:colOff>
      <xdr:row>6</xdr:row>
      <xdr:rowOff>251708</xdr:rowOff>
    </xdr:to>
    <xdr:pic>
      <xdr:nvPicPr>
        <xdr:cNvPr id="2" name="Image 6">
          <a:extLst>
            <a:ext uri="{FF2B5EF4-FFF2-40B4-BE49-F238E27FC236}">
              <a16:creationId xmlns:a16="http://schemas.microsoft.com/office/drawing/2014/main" id="{3643AEFA-CD47-4D0A-BFE5-5B67E707591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87974"/>
        <a:stretch/>
      </xdr:blipFill>
      <xdr:spPr>
        <a:xfrm>
          <a:off x="1710266" y="5926"/>
          <a:ext cx="8483600" cy="13633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163195</xdr:colOff>
      <xdr:row>0</xdr:row>
      <xdr:rowOff>123190</xdr:rowOff>
    </xdr:from>
    <xdr:to>
      <xdr:col>8</xdr:col>
      <xdr:colOff>638176</xdr:colOff>
      <xdr:row>20</xdr:row>
      <xdr:rowOff>104775</xdr:rowOff>
    </xdr:to>
    <xdr:graphicFrame macro="">
      <xdr:nvGraphicFramePr>
        <xdr:cNvPr id="2" name="Graphique 1">
          <a:extLst>
            <a:ext uri="{FF2B5EF4-FFF2-40B4-BE49-F238E27FC236}">
              <a16:creationId xmlns:a16="http://schemas.microsoft.com/office/drawing/2014/main" id="{05C3B196-217D-795F-4B16-36A4269332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142875</xdr:colOff>
      <xdr:row>21</xdr:row>
      <xdr:rowOff>19047</xdr:rowOff>
    </xdr:from>
    <xdr:to>
      <xdr:col>11</xdr:col>
      <xdr:colOff>285750</xdr:colOff>
      <xdr:row>56</xdr:row>
      <xdr:rowOff>0</xdr:rowOff>
    </xdr:to>
    <xdr:graphicFrame macro="">
      <xdr:nvGraphicFramePr>
        <xdr:cNvPr id="4" name="Graphique 3">
          <a:extLst>
            <a:ext uri="{FF2B5EF4-FFF2-40B4-BE49-F238E27FC236}">
              <a16:creationId xmlns:a16="http://schemas.microsoft.com/office/drawing/2014/main" id="{AC06B4FD-1D9B-090C-EC3C-0A90EC5AEB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notes1412A3\Plan%20Approvisionnement%20BCIAT20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ERVICES\SBIO\ECHANGES\Partage%20GAUTHIER%20Alice\Base_Suivi_appr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s Combustibles"/>
      <sheetName val="Garanties Combustibles"/>
      <sheetName val="Mobilisation de la ressource"/>
      <sheetName val="Fournisseurs"/>
      <sheetName val="Environnement"/>
      <sheetName val="paramètres entrée"/>
      <sheetName val="Utilitaires"/>
      <sheetName val="Liste coherence pci"/>
      <sheetName val="Outil Conversion prix"/>
      <sheetName val="données"/>
    </sheetNames>
    <sheetDataSet>
      <sheetData sheetId="0">
        <row r="5">
          <cell r="C5" t="str">
            <v>Combustibles</v>
          </cell>
        </row>
      </sheetData>
      <sheetData sheetId="1"/>
      <sheetData sheetId="2"/>
      <sheetData sheetId="3"/>
      <sheetData sheetId="4"/>
      <sheetData sheetId="5">
        <row r="4">
          <cell r="B4" t="str">
            <v>Sylviculture</v>
          </cell>
          <cell r="E4" t="str">
            <v>oui</v>
          </cell>
          <cell r="H4">
            <v>0</v>
          </cell>
        </row>
        <row r="5">
          <cell r="E5" t="str">
            <v>non</v>
          </cell>
          <cell r="H5">
            <v>1</v>
          </cell>
        </row>
        <row r="6">
          <cell r="H6">
            <v>2</v>
          </cell>
        </row>
        <row r="7">
          <cell r="H7">
            <v>3</v>
          </cell>
        </row>
        <row r="8">
          <cell r="H8">
            <v>4</v>
          </cell>
        </row>
        <row r="9">
          <cell r="H9">
            <v>5</v>
          </cell>
        </row>
        <row r="10">
          <cell r="H10">
            <v>6</v>
          </cell>
        </row>
        <row r="11">
          <cell r="H11">
            <v>7</v>
          </cell>
        </row>
        <row r="12">
          <cell r="H12">
            <v>8</v>
          </cell>
        </row>
        <row r="13">
          <cell r="H13">
            <v>9</v>
          </cell>
        </row>
        <row r="14">
          <cell r="H14">
            <v>10</v>
          </cell>
        </row>
        <row r="15">
          <cell r="H15">
            <v>11</v>
          </cell>
        </row>
        <row r="16">
          <cell r="H16">
            <v>12</v>
          </cell>
        </row>
        <row r="17">
          <cell r="H17">
            <v>13</v>
          </cell>
        </row>
        <row r="18">
          <cell r="H18">
            <v>14</v>
          </cell>
        </row>
        <row r="19">
          <cell r="H19">
            <v>15</v>
          </cell>
        </row>
        <row r="20">
          <cell r="H20">
            <v>16</v>
          </cell>
        </row>
        <row r="21">
          <cell r="H21">
            <v>17</v>
          </cell>
        </row>
        <row r="22">
          <cell r="H22">
            <v>18</v>
          </cell>
        </row>
        <row r="23">
          <cell r="H23">
            <v>19</v>
          </cell>
        </row>
        <row r="24">
          <cell r="H24">
            <v>20</v>
          </cell>
        </row>
        <row r="25">
          <cell r="H25" t="str">
            <v>Ne s'engage pas</v>
          </cell>
        </row>
      </sheetData>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énéral"/>
      <sheetName val="Approvisionnement"/>
      <sheetName val="Approvisionnement_V"/>
      <sheetName val="Recodage fournisseur"/>
      <sheetName val="Fournisseurs"/>
      <sheetName val="Fournisseurs_V"/>
      <sheetName val="Fournisseurs_principaux"/>
      <sheetName val="Import_Export_2013"/>
      <sheetName val="Import_Export_2016"/>
      <sheetName val="National"/>
      <sheetName val="Haute-Normandie"/>
      <sheetName val="Ile-de-France"/>
      <sheetName val="Languedoc-Roussillon"/>
      <sheetName val="Limousin"/>
      <sheetName val="Lorraine"/>
      <sheetName val="Midi-Pyrénées"/>
      <sheetName val="Nord-Pas-de-Calais"/>
      <sheetName val="Pays-de-la-Loire"/>
      <sheetName val="Picardie"/>
      <sheetName val="Poitou-Charentes"/>
      <sheetName val="Provence-Alpes-Côte d'Azur"/>
      <sheetName val="Rhône-Alpes"/>
      <sheetName val="Département_region"/>
      <sheetName val="Feuil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Alsace</v>
          </cell>
          <cell r="B1" t="str">
            <v>Plaquettes forestières (référentiel 2008 - 1A - PF)</v>
          </cell>
        </row>
        <row r="2">
          <cell r="A2" t="str">
            <v>Aquitaine</v>
          </cell>
          <cell r="B2" t="str">
            <v>Plaquettes forestières (référentiel 2008 - 1B - PF)</v>
          </cell>
        </row>
        <row r="3">
          <cell r="A3" t="str">
            <v>Auvergne</v>
          </cell>
          <cell r="B3" t="str">
            <v>Connexes des Industries du Bois (référentiel 2008 - 2 - CIB)</v>
          </cell>
        </row>
        <row r="4">
          <cell r="A4" t="str">
            <v>Basse-Normandie</v>
          </cell>
          <cell r="B4" t="str">
            <v>Produits bois en fin de vie (référentiel 2008 - 3A - PBFV)</v>
          </cell>
        </row>
        <row r="5">
          <cell r="A5" t="str">
            <v>Bourgogne</v>
          </cell>
          <cell r="B5" t="str">
            <v>Produits bois en fin de vie (référentiel 2008  - 3B - PBFV)</v>
          </cell>
        </row>
        <row r="6">
          <cell r="A6" t="str">
            <v>Bretagne</v>
          </cell>
          <cell r="B6" t="str">
            <v>Déchets de bois traités et souillés</v>
          </cell>
        </row>
        <row r="7">
          <cell r="A7" t="str">
            <v>Centre</v>
          </cell>
          <cell r="B7" t="str">
            <v xml:space="preserve">Autres </v>
          </cell>
        </row>
        <row r="8">
          <cell r="A8" t="str">
            <v>Champagne-Ardennes</v>
          </cell>
          <cell r="B8" t="str">
            <v>Sous-produits industriels</v>
          </cell>
        </row>
        <row r="9">
          <cell r="A9" t="str">
            <v>Corse</v>
          </cell>
          <cell r="B9" t="str">
            <v>Sous-produits agricoles</v>
          </cell>
        </row>
        <row r="10">
          <cell r="A10" t="str">
            <v>Franche-Comté</v>
          </cell>
          <cell r="B10" t="str">
            <v>Biogaz</v>
          </cell>
        </row>
        <row r="11">
          <cell r="A11" t="str">
            <v>Haute-Normandie</v>
          </cell>
        </row>
        <row r="12">
          <cell r="A12" t="str">
            <v>Ile-de-France</v>
          </cell>
        </row>
        <row r="13">
          <cell r="A13" t="str">
            <v>Inconnu</v>
          </cell>
        </row>
        <row r="14">
          <cell r="A14" t="str">
            <v>Languedoc-Roussillon</v>
          </cell>
        </row>
        <row r="15">
          <cell r="A15" t="str">
            <v>Limousin</v>
          </cell>
        </row>
        <row r="16">
          <cell r="A16" t="str">
            <v>Lorraine</v>
          </cell>
        </row>
        <row r="17">
          <cell r="A17" t="str">
            <v>Midi-Pyrénées</v>
          </cell>
        </row>
        <row r="18">
          <cell r="A18" t="str">
            <v>Nord-Pas-de-Calais</v>
          </cell>
        </row>
        <row r="19">
          <cell r="A19" t="str">
            <v>Pays-de-la-Loire</v>
          </cell>
        </row>
        <row r="20">
          <cell r="A20" t="str">
            <v>Picardie</v>
          </cell>
        </row>
        <row r="21">
          <cell r="A21" t="str">
            <v>Poitou-Charentes</v>
          </cell>
        </row>
        <row r="22">
          <cell r="A22" t="str">
            <v>Provence-Alpes-Côte d'Azur</v>
          </cell>
        </row>
        <row r="23">
          <cell r="A23" t="str">
            <v>Rhône-Alpes</v>
          </cell>
        </row>
        <row r="24">
          <cell r="A24" t="str">
            <v>Hors France</v>
          </cell>
        </row>
        <row r="25">
          <cell r="A25" t="str">
            <v>Autres régions</v>
          </cell>
        </row>
      </sheetData>
    </sheetDataSet>
  </externalBook>
</externalLink>
</file>

<file path=xl/persons/person.xml><?xml version="1.0" encoding="utf-8"?>
<personList xmlns="http://schemas.microsoft.com/office/spreadsheetml/2018/threadedcomments" xmlns:x="http://schemas.openxmlformats.org/spreadsheetml/2006/main">
  <person displayName="MOULIN Leslie" id="{A08F0A68-9EF5-4614-A773-124AC261BE9C}" userId="S::Leslie.MOULIN@ademe.fr::20dc789c-79c9-420c-b21f-2acc41369a9b"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OULIN Leslie" refreshedDate="45726.491758912038" createdVersion="8" refreshedVersion="8" minRefreshableVersion="3" recordCount="19" xr:uid="{9C3F28E2-B04E-4A95-9D5D-2C0971C778BC}">
  <cacheSource type="worksheet">
    <worksheetSource name="Tableau1[[Catégorie de combustible]:[Taux de combustible certifié PEFC/FSC/Label Haie ou équivalent (%)]]"/>
  </cacheSource>
  <cacheFields count="12">
    <cacheField name="Catégorie de combustible" numFmtId="0">
      <sharedItems containsNonDate="0" containsBlank="1" count="4">
        <m/>
        <s v="Plaquettes forestières" u="1"/>
        <s v="Sous produits agricoles ou agro industriels" u="1"/>
        <s v="Déchets de bois traités et souillés" u="1"/>
      </sharedItems>
    </cacheField>
    <cacheField name="Sous catégorie Combustible" numFmtId="49">
      <sharedItems containsNonDate="0" containsString="0" containsBlank="1"/>
    </cacheField>
    <cacheField name="Précision libre sur le combustible (type de sous produit agricole, biomasse supplémentaire..)" numFmtId="0">
      <sharedItems containsNonDate="0" containsString="0" containsBlank="1"/>
    </cacheField>
    <cacheField name="Région d'origine du combustible" numFmtId="0">
      <sharedItems containsNonDate="0" containsString="0" containsBlank="1"/>
    </cacheField>
    <cacheField name="Tonnage (t/an) " numFmtId="3">
      <sharedItems containsNonDate="0" containsString="0" containsBlank="1"/>
    </cacheField>
    <cacheField name="Autoconsommation " numFmtId="3">
      <sharedItems containsNonDate="0" containsString="0" containsBlank="1"/>
    </cacheField>
    <cacheField name="PCI (kWh/t)" numFmtId="0">
      <sharedItems containsNonDate="0" containsString="0" containsBlank="1"/>
    </cacheField>
    <cacheField name="MWh" numFmtId="3">
      <sharedItems/>
    </cacheField>
    <cacheField name="% de biomasse (à compléter si le combustible n'est pas 100% biomasse)" numFmtId="0">
      <sharedItems containsNonDate="0" containsString="0" containsBlank="1"/>
    </cacheField>
    <cacheField name="MWh biomasse" numFmtId="165">
      <sharedItems/>
    </cacheField>
    <cacheField name="MWh (%)" numFmtId="9">
      <sharedItems/>
    </cacheField>
    <cacheField name="Taux de combustible certifié PEFC/FSC ou équivalent (%)" numFmtId="9">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OULIN Leslie" refreshedDate="45726.491779050928" createdVersion="8" refreshedVersion="8" minRefreshableVersion="3" recordCount="19" xr:uid="{436F52C5-6D7D-4B3A-B631-821CD62A1598}">
  <cacheSource type="worksheet">
    <worksheetSource name="Tableau1"/>
  </cacheSource>
  <cacheFields count="14">
    <cacheField name="Catégorie de combustible" numFmtId="0">
      <sharedItems containsNonDate="0" containsBlank="1" count="13">
        <m/>
        <s v="Plaquettes forestières" u="1"/>
        <s v="Sous produits agricoles ou agro industriels" u="1"/>
        <s v="Déchets de bois traités et souillés" u="1"/>
        <s v="Connexes des industries du bois" u="1"/>
        <s v="Plaquettes Bocagères, Agroforestières, Paysagères." u="1"/>
        <s v="Plaquettes forestières et assimilées" u="1"/>
        <s v="Connexes et sous produits de l'industrie de première transformation du bois" u="1"/>
        <s v="Bois fin de vie et bois déchets" u="1"/>
        <s v="Granulés" u="1"/>
        <s v="Sous produits industriels" u="1"/>
        <s v="Sous-produits agricoles" u="1"/>
        <s v="Autres" u="1"/>
      </sharedItems>
    </cacheField>
    <cacheField name="Sous catégorie Combustible" numFmtId="49">
      <sharedItems containsNonDate="0" containsString="0" containsBlank="1"/>
    </cacheField>
    <cacheField name="Précision libre sur le combustible (type de sous produit agricole, biomasse supplémentaire..)" numFmtId="0">
      <sharedItems containsNonDate="0" containsString="0" containsBlank="1"/>
    </cacheField>
    <cacheField name="Région d'origine du combustible" numFmtId="0">
      <sharedItems containsNonDate="0" containsBlank="1" count="12">
        <m/>
        <s v="Bourgogne-Franche-Comté" u="1"/>
        <s v="Auvergne-Rhône-Alpes" u="1"/>
        <s v="Occitanie" u="1"/>
        <s v="Nouvelle Aquitaine" u="1"/>
        <s v="Pays de la Loire" u="1"/>
        <s v="Centre - Val  de Loire" u="1"/>
        <s v="Grand Est" u="1"/>
        <s v="Bourgogne - Franche Comté" u="1"/>
        <s v="Corse" u="1"/>
        <s v="Ile-de-France" u="1"/>
        <s v="Auvergne - Rhône-Alpes " u="1"/>
      </sharedItems>
    </cacheField>
    <cacheField name="Tonnage (t/an) " numFmtId="3">
      <sharedItems containsNonDate="0" containsString="0" containsBlank="1"/>
    </cacheField>
    <cacheField name="Autoconsommation " numFmtId="3">
      <sharedItems containsNonDate="0" containsString="0" containsBlank="1"/>
    </cacheField>
    <cacheField name="PCI (kWh/t)" numFmtId="0">
      <sharedItems containsNonDate="0" containsString="0" containsBlank="1"/>
    </cacheField>
    <cacheField name="MWh" numFmtId="3">
      <sharedItems/>
    </cacheField>
    <cacheField name="% de biomasse (à compléter si le combustible n'est pas 100% biomasse)" numFmtId="0">
      <sharedItems containsNonDate="0" containsString="0" containsBlank="1"/>
    </cacheField>
    <cacheField name="MWh biomasse" numFmtId="165">
      <sharedItems/>
    </cacheField>
    <cacheField name="MWh (%)" numFmtId="9">
      <sharedItems/>
    </cacheField>
    <cacheField name="Taux de combustible certifié PEFC/FSC ou équivalent (%)" numFmtId="9">
      <sharedItems containsNonDate="0" containsString="0" containsBlank="1"/>
    </cacheField>
    <cacheField name="Tonnes de combustible certifié PEFC/FSC ou équivalent" numFmtId="0">
      <sharedItems/>
    </cacheField>
    <cacheField name="Taux régional minimum PEFC/FSC ou équivalent" numFmtId="9">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
  <r>
    <x v="0"/>
    <m/>
    <m/>
    <m/>
    <m/>
    <m/>
    <m/>
    <s v=""/>
    <m/>
    <s v=""/>
    <s v=""/>
    <m/>
  </r>
  <r>
    <x v="0"/>
    <m/>
    <m/>
    <m/>
    <m/>
    <m/>
    <m/>
    <s v=""/>
    <m/>
    <s v=""/>
    <s v=""/>
    <m/>
  </r>
  <r>
    <x v="0"/>
    <m/>
    <m/>
    <m/>
    <m/>
    <m/>
    <m/>
    <s v=""/>
    <m/>
    <s v=""/>
    <s v=""/>
    <m/>
  </r>
  <r>
    <x v="0"/>
    <m/>
    <m/>
    <m/>
    <m/>
    <m/>
    <m/>
    <s v=""/>
    <m/>
    <s v=""/>
    <s v=""/>
    <m/>
  </r>
  <r>
    <x v="0"/>
    <m/>
    <m/>
    <m/>
    <m/>
    <m/>
    <m/>
    <s v=""/>
    <m/>
    <s v=""/>
    <s v=""/>
    <m/>
  </r>
  <r>
    <x v="0"/>
    <m/>
    <m/>
    <m/>
    <m/>
    <m/>
    <m/>
    <s v=""/>
    <m/>
    <s v=""/>
    <s v=""/>
    <m/>
  </r>
  <r>
    <x v="0"/>
    <m/>
    <m/>
    <m/>
    <m/>
    <m/>
    <m/>
    <s v=""/>
    <m/>
    <s v=""/>
    <s v=""/>
    <m/>
  </r>
  <r>
    <x v="0"/>
    <m/>
    <m/>
    <m/>
    <m/>
    <m/>
    <m/>
    <s v=""/>
    <m/>
    <s v=""/>
    <s v=""/>
    <m/>
  </r>
  <r>
    <x v="0"/>
    <m/>
    <m/>
    <m/>
    <m/>
    <m/>
    <m/>
    <s v=""/>
    <m/>
    <s v=""/>
    <s v=""/>
    <m/>
  </r>
  <r>
    <x v="0"/>
    <m/>
    <m/>
    <m/>
    <m/>
    <m/>
    <m/>
    <s v=""/>
    <m/>
    <s v=""/>
    <s v=""/>
    <m/>
  </r>
  <r>
    <x v="0"/>
    <m/>
    <m/>
    <m/>
    <m/>
    <m/>
    <m/>
    <s v=""/>
    <m/>
    <s v=""/>
    <s v=""/>
    <m/>
  </r>
  <r>
    <x v="0"/>
    <m/>
    <m/>
    <m/>
    <m/>
    <m/>
    <m/>
    <s v=""/>
    <m/>
    <s v=""/>
    <s v=""/>
    <m/>
  </r>
  <r>
    <x v="0"/>
    <m/>
    <m/>
    <m/>
    <m/>
    <m/>
    <m/>
    <s v=""/>
    <m/>
    <s v=""/>
    <s v=""/>
    <m/>
  </r>
  <r>
    <x v="0"/>
    <m/>
    <m/>
    <m/>
    <m/>
    <m/>
    <m/>
    <s v=""/>
    <m/>
    <s v=""/>
    <s v=""/>
    <m/>
  </r>
  <r>
    <x v="0"/>
    <m/>
    <m/>
    <m/>
    <m/>
    <m/>
    <m/>
    <s v=""/>
    <m/>
    <s v=""/>
    <s v=""/>
    <m/>
  </r>
  <r>
    <x v="0"/>
    <m/>
    <m/>
    <m/>
    <m/>
    <m/>
    <m/>
    <s v=""/>
    <m/>
    <s v=""/>
    <s v=""/>
    <m/>
  </r>
  <r>
    <x v="0"/>
    <m/>
    <m/>
    <m/>
    <m/>
    <m/>
    <m/>
    <s v=""/>
    <m/>
    <s v=""/>
    <s v=""/>
    <m/>
  </r>
  <r>
    <x v="0"/>
    <m/>
    <m/>
    <m/>
    <m/>
    <m/>
    <m/>
    <s v=""/>
    <m/>
    <s v=""/>
    <s v=""/>
    <m/>
  </r>
  <r>
    <x v="0"/>
    <m/>
    <m/>
    <m/>
    <m/>
    <m/>
    <m/>
    <s v=""/>
    <m/>
    <s v=""/>
    <s v=""/>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
  <r>
    <x v="0"/>
    <m/>
    <m/>
    <x v="0"/>
    <m/>
    <m/>
    <m/>
    <s v=""/>
    <m/>
    <s v=""/>
    <s v=""/>
    <m/>
    <s v=""/>
    <s v=""/>
  </r>
  <r>
    <x v="0"/>
    <m/>
    <m/>
    <x v="0"/>
    <m/>
    <m/>
    <m/>
    <s v=""/>
    <m/>
    <s v=""/>
    <s v=""/>
    <m/>
    <s v=""/>
    <s v=""/>
  </r>
  <r>
    <x v="0"/>
    <m/>
    <m/>
    <x v="0"/>
    <m/>
    <m/>
    <m/>
    <s v=""/>
    <m/>
    <s v=""/>
    <s v=""/>
    <m/>
    <s v=""/>
    <s v=""/>
  </r>
  <r>
    <x v="0"/>
    <m/>
    <m/>
    <x v="0"/>
    <m/>
    <m/>
    <m/>
    <s v=""/>
    <m/>
    <s v=""/>
    <s v=""/>
    <m/>
    <s v=""/>
    <s v=""/>
  </r>
  <r>
    <x v="0"/>
    <m/>
    <m/>
    <x v="0"/>
    <m/>
    <m/>
    <m/>
    <s v=""/>
    <m/>
    <s v=""/>
    <s v=""/>
    <m/>
    <s v=""/>
    <s v=""/>
  </r>
  <r>
    <x v="0"/>
    <m/>
    <m/>
    <x v="0"/>
    <m/>
    <m/>
    <m/>
    <s v=""/>
    <m/>
    <s v=""/>
    <s v=""/>
    <m/>
    <s v=""/>
    <s v=""/>
  </r>
  <r>
    <x v="0"/>
    <m/>
    <m/>
    <x v="0"/>
    <m/>
    <m/>
    <m/>
    <s v=""/>
    <m/>
    <s v=""/>
    <s v=""/>
    <m/>
    <s v=""/>
    <s v=""/>
  </r>
  <r>
    <x v="0"/>
    <m/>
    <m/>
    <x v="0"/>
    <m/>
    <m/>
    <m/>
    <s v=""/>
    <m/>
    <s v=""/>
    <s v=""/>
    <m/>
    <s v=""/>
    <s v=""/>
  </r>
  <r>
    <x v="0"/>
    <m/>
    <m/>
    <x v="0"/>
    <m/>
    <m/>
    <m/>
    <s v=""/>
    <m/>
    <s v=""/>
    <s v=""/>
    <m/>
    <s v=""/>
    <s v=""/>
  </r>
  <r>
    <x v="0"/>
    <m/>
    <m/>
    <x v="0"/>
    <m/>
    <m/>
    <m/>
    <s v=""/>
    <m/>
    <s v=""/>
    <s v=""/>
    <m/>
    <s v=""/>
    <s v=""/>
  </r>
  <r>
    <x v="0"/>
    <m/>
    <m/>
    <x v="0"/>
    <m/>
    <m/>
    <m/>
    <s v=""/>
    <m/>
    <s v=""/>
    <s v=""/>
    <m/>
    <s v=""/>
    <s v=""/>
  </r>
  <r>
    <x v="0"/>
    <m/>
    <m/>
    <x v="0"/>
    <m/>
    <m/>
    <m/>
    <s v=""/>
    <m/>
    <s v=""/>
    <s v=""/>
    <m/>
    <s v=""/>
    <s v=""/>
  </r>
  <r>
    <x v="0"/>
    <m/>
    <m/>
    <x v="0"/>
    <m/>
    <m/>
    <m/>
    <s v=""/>
    <m/>
    <s v=""/>
    <s v=""/>
    <m/>
    <s v=""/>
    <s v=""/>
  </r>
  <r>
    <x v="0"/>
    <m/>
    <m/>
    <x v="0"/>
    <m/>
    <m/>
    <m/>
    <s v=""/>
    <m/>
    <s v=""/>
    <s v=""/>
    <m/>
    <s v=""/>
    <s v=""/>
  </r>
  <r>
    <x v="0"/>
    <m/>
    <m/>
    <x v="0"/>
    <m/>
    <m/>
    <m/>
    <s v=""/>
    <m/>
    <s v=""/>
    <s v=""/>
    <m/>
    <s v=""/>
    <s v=""/>
  </r>
  <r>
    <x v="0"/>
    <m/>
    <m/>
    <x v="0"/>
    <m/>
    <m/>
    <m/>
    <s v=""/>
    <m/>
    <s v=""/>
    <s v=""/>
    <m/>
    <s v=""/>
    <s v=""/>
  </r>
  <r>
    <x v="0"/>
    <m/>
    <m/>
    <x v="0"/>
    <m/>
    <m/>
    <m/>
    <s v=""/>
    <m/>
    <s v=""/>
    <s v=""/>
    <m/>
    <s v=""/>
    <s v=""/>
  </r>
  <r>
    <x v="0"/>
    <m/>
    <m/>
    <x v="0"/>
    <m/>
    <m/>
    <m/>
    <s v=""/>
    <m/>
    <s v=""/>
    <s v=""/>
    <m/>
    <s v=""/>
    <s v=""/>
  </r>
  <r>
    <x v="0"/>
    <m/>
    <m/>
    <x v="0"/>
    <m/>
    <m/>
    <m/>
    <s v=""/>
    <m/>
    <s v=""/>
    <s v=""/>
    <m/>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AE0EE95-0C1F-4C87-BDF2-2E075D4B2F3C}" name="Tableau croisé dynamique1" cacheId="3"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B3:D6" firstHeaderRow="0" firstDataRow="1" firstDataCol="1"/>
  <pivotFields count="14">
    <pivotField axis="axisRow" showAll="0">
      <items count="14">
        <item m="1" x="8"/>
        <item m="1" x="7"/>
        <item m="1" x="6"/>
        <item x="0"/>
        <item m="1" x="9"/>
        <item m="1" x="11"/>
        <item m="1" x="10"/>
        <item m="1" x="12"/>
        <item m="1" x="1"/>
        <item m="1" x="4"/>
        <item m="1" x="5"/>
        <item m="1" x="2"/>
        <item m="1" x="3"/>
        <item t="default"/>
      </items>
    </pivotField>
    <pivotField showAll="0"/>
    <pivotField showAll="0"/>
    <pivotField axis="axisRow" showAll="0">
      <items count="13">
        <item m="1" x="11"/>
        <item m="1" x="8"/>
        <item m="1" x="6"/>
        <item x="0"/>
        <item m="1" x="9"/>
        <item m="1" x="5"/>
        <item m="1" x="10"/>
        <item m="1" x="7"/>
        <item m="1" x="4"/>
        <item m="1" x="1"/>
        <item m="1" x="2"/>
        <item m="1" x="3"/>
        <item t="default"/>
      </items>
    </pivotField>
    <pivotField showAll="0"/>
    <pivotField showAll="0"/>
    <pivotField showAll="0"/>
    <pivotField dataField="1" showAll="0"/>
    <pivotField showAll="0"/>
    <pivotField dataField="1" showAll="0"/>
    <pivotField showAll="0"/>
    <pivotField showAll="0"/>
    <pivotField showAll="0"/>
    <pivotField showAll="0"/>
  </pivotFields>
  <rowFields count="2">
    <field x="0"/>
    <field x="3"/>
  </rowFields>
  <rowItems count="3">
    <i>
      <x v="3"/>
    </i>
    <i r="1">
      <x v="3"/>
    </i>
    <i t="grand">
      <x/>
    </i>
  </rowItems>
  <colFields count="1">
    <field x="-2"/>
  </colFields>
  <colItems count="2">
    <i>
      <x/>
    </i>
    <i i="1">
      <x v="1"/>
    </i>
  </colItems>
  <dataFields count="2">
    <dataField name="Somme de MWh biomasse" fld="9" baseField="0" baseItem="0" numFmtId="10">
      <extLst>
        <ext xmlns:x14="http://schemas.microsoft.com/office/spreadsheetml/2009/9/main" uri="{E15A36E0-9728-4e99-A89B-3F7291B0FE68}">
          <x14:dataField pivotShowAs="percentOfParentRow"/>
        </ext>
      </extLst>
    </dataField>
    <dataField name="Somme de MWh" fld="7"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6AB1704-EEDA-447A-BF0F-4B913BE23F7A}" name="Tableau croisé dynamique3" cacheId="3"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chartFormat="7">
  <location ref="A17:B19" firstHeaderRow="1" firstDataRow="1" firstDataCol="1"/>
  <pivotFields count="14">
    <pivotField showAll="0"/>
    <pivotField showAll="0"/>
    <pivotField showAll="0"/>
    <pivotField axis="axisRow" showAll="0">
      <items count="13">
        <item m="1" x="11"/>
        <item m="1" x="8"/>
        <item m="1" x="6"/>
        <item m="1" x="9"/>
        <item m="1" x="7"/>
        <item m="1" x="10"/>
        <item m="1" x="5"/>
        <item x="0"/>
        <item m="1" x="4"/>
        <item m="1" x="1"/>
        <item m="1" x="2"/>
        <item m="1" x="3"/>
        <item t="default"/>
      </items>
    </pivotField>
    <pivotField dataField="1" showAll="0"/>
    <pivotField showAll="0"/>
    <pivotField showAll="0"/>
    <pivotField showAll="0"/>
    <pivotField showAll="0"/>
    <pivotField showAll="0"/>
    <pivotField showAll="0"/>
    <pivotField showAll="0"/>
    <pivotField showAll="0"/>
    <pivotField showAll="0"/>
  </pivotFields>
  <rowFields count="1">
    <field x="3"/>
  </rowFields>
  <rowItems count="2">
    <i>
      <x v="7"/>
    </i>
    <i t="grand">
      <x/>
    </i>
  </rowItems>
  <colItems count="1">
    <i/>
  </colItems>
  <dataFields count="1">
    <dataField name="Somme de Tonnage (t/an) " fld="4" baseField="0" baseItem="0"/>
  </dataFields>
  <chartFormats count="2">
    <chartFormat chart="0" format="1" series="1">
      <pivotArea type="data" outline="0" fieldPosition="0">
        <references count="1">
          <reference field="4294967294" count="1" selected="0">
            <x v="0"/>
          </reference>
        </references>
      </pivotArea>
    </chartFormat>
    <chartFormat chart="0" format="10">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C399391-56DE-4DFB-9F6F-497282EBE4B7}" name="Tableau croisé dynamique4" cacheId="2"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chartFormat="17">
  <location ref="A3:B5" firstHeaderRow="1" firstDataRow="1" firstDataCol="1"/>
  <pivotFields count="12">
    <pivotField axis="axisRow" showAll="0">
      <items count="5">
        <item x="0"/>
        <item m="1" x="1"/>
        <item m="1" x="2"/>
        <item m="1" x="3"/>
        <item t="default"/>
      </items>
    </pivotField>
    <pivotField showAll="0"/>
    <pivotField showAll="0"/>
    <pivotField showAll="0"/>
    <pivotField dataField="1" showAll="0"/>
    <pivotField showAll="0"/>
    <pivotField showAll="0"/>
    <pivotField showAll="0"/>
    <pivotField showAll="0"/>
    <pivotField showAll="0"/>
    <pivotField showAll="0"/>
    <pivotField showAll="0"/>
  </pivotFields>
  <rowFields count="1">
    <field x="0"/>
  </rowFields>
  <rowItems count="2">
    <i>
      <x/>
    </i>
    <i t="grand">
      <x/>
    </i>
  </rowItems>
  <colItems count="1">
    <i/>
  </colItems>
  <dataFields count="1">
    <dataField name="Somme de Tonnage (t/an) " fld="4" baseField="0" baseItem="0"/>
  </dataFields>
  <chartFormats count="1">
    <chartFormat chart="0" format="2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BE231C-E32C-45BB-82CB-E13689B888A7}" name="Tableau1" displayName="Tableau1" ref="A37:N56" totalsRowShown="0" headerRowDxfId="6" dataDxfId="5" headerRowBorderDxfId="22" tableBorderDxfId="21" totalsRowBorderDxfId="20">
  <autoFilter ref="A37:N56" xr:uid="{CFBE231C-E32C-45BB-82CB-E13689B888A7}"/>
  <tableColumns count="14">
    <tableColumn id="2" xr3:uid="{5B83D322-09E0-400F-BD16-57A1B53C26F1}" name="Catégorie de combustible" dataDxfId="19"/>
    <tableColumn id="3" xr3:uid="{BC2032F1-FBBA-449C-9C3A-5ECAB5AD6ACD}" name="Sous catégorie Combustible" dataDxfId="18"/>
    <tableColumn id="4" xr3:uid="{BA9373F5-FA06-4AD7-A8F1-5ED9FE57F2D7}" name="Précision libre sur le combustible (type de sous produit agricole, biomasse supplémentaire..)" dataDxfId="17" dataCellStyle="Pourcentage"/>
    <tableColumn id="5" xr3:uid="{B6DF3453-5B62-4C13-A0A0-DA618B08B243}" name="Région d'origine du combustible" dataDxfId="16"/>
    <tableColumn id="6" xr3:uid="{7DF4B373-9281-4EDF-9EFF-FF0CCBA22A0E}" name="Tonnage (t/an) " dataDxfId="15"/>
    <tableColumn id="7" xr3:uid="{C180F8B7-30C9-4365-883E-3E28A652749F}" name="Autoconsommation " dataDxfId="14"/>
    <tableColumn id="8" xr3:uid="{2F88DE13-E9FD-4CAE-8F21-14C226BFEFFF}" name="PCI (kWh/t)" dataDxfId="13"/>
    <tableColumn id="9" xr3:uid="{B6CADAF9-0BF5-435B-BAC1-206FB5AFB2B6}" name="MWh" dataDxfId="12">
      <calculatedColumnFormula>IF(E38*G38/1000=0,"",E38*G38/1000)</calculatedColumnFormula>
    </tableColumn>
    <tableColumn id="10" xr3:uid="{F869B7D7-3CF8-4350-B094-28AEEE9B6A98}" name="% de biomasse (à compléter si le combustible n'est pas 100% biomasse)" dataDxfId="11" dataCellStyle="Pourcentage"/>
    <tableColumn id="11" xr3:uid="{3AEF9E9B-495D-410D-9BBC-ECA0AB746981}" name="MWh biomasse" dataDxfId="10" dataCellStyle="Milliers">
      <calculatedColumnFormula>IF(I38="",H38,H38*I38)</calculatedColumnFormula>
    </tableColumn>
    <tableColumn id="12" xr3:uid="{EC918632-60F8-4727-A6C6-42FFF282E040}" name="MWh (%)" dataDxfId="9">
      <calculatedColumnFormula>IF(J38="","",J38/SUM($J$38:$J$56))</calculatedColumnFormula>
    </tableColumn>
    <tableColumn id="17" xr3:uid="{9B39CB16-C35A-4E4F-84D4-F30839B76AB1}" name="Taux de combustible certifié PEFC/FSC/Label Haie ou équivalent (%)" dataDxfId="8" dataCellStyle="Pourcentage"/>
    <tableColumn id="14" xr3:uid="{9563B2C4-CC50-4356-857A-FA23E0AFA3A1}" name="Tonnes de combustible certifié PEFC/FSC ou équivalent" dataDxfId="7">
      <calculatedColumnFormula>IF(OR(B38='Nature combustibles'!$B$2,B38='Nature combustibles'!$B$11,B38='Nature combustibles'!$B$13),IF(E38*Tableau1[[#This Row],[Taux de combustible certifié PEFC/FSC/Label Haie ou équivalent (%)]]/1000=0,"",E38*Tableau1[[#This Row],[Taux de combustible certifié PEFC/FSC/Label Haie ou équivalent (%)]]),"")</calculatedColumnFormula>
    </tableColumn>
    <tableColumn id="15" xr3:uid="{E173B610-7521-4418-8472-FE9994FE75F2}" name="Taux régional minimum PEFC/FSC ou équivalent" dataDxfId="4">
      <calculatedColumnFormula>IF(OR(B38='Nature combustibles'!$B$11,B38='Nature combustibles'!$B$13),IF(D38="Hors France",100%,30%),IF(B38='Nature combustibles'!$B$2,VLOOKUP(D38,'Taux certification régional'!$A$2:$C$15,3,FALSE),""))</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16" dT="2025-10-13T15:11:02.98" personId="{A08F0A68-9EF5-4614-A773-124AC261BE9C}" id="{2202C9AE-13C5-41DE-B3ED-B57DB77BC81B}">
    <text xml:space="preserve">Les différentes catégories de peuplements à suivre sont :
 - Bois de crise (tempête, coupe sanitaire, bois carboné),  
- Coupe de taillis
- Coupe de travaux ou tête de houppier
- Futaie : coupe d’éclaircie 
- Futaie : coupe définitive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theme="4" tint="0.79998168889431442"/>
  </sheetPr>
  <dimension ref="A1:R150"/>
  <sheetViews>
    <sheetView showGridLines="0" tabSelected="1" topLeftCell="A22" zoomScale="90" zoomScaleNormal="90" workbookViewId="0">
      <selection activeCell="C28" sqref="C28:E28"/>
    </sheetView>
  </sheetViews>
  <sheetFormatPr baseColWidth="10" defaultColWidth="11.453125" defaultRowHeight="15.5" x14ac:dyDescent="0.35"/>
  <cols>
    <col min="1" max="1" width="21.54296875" style="44" customWidth="1"/>
    <col min="2" max="2" width="45.7265625" style="44" customWidth="1"/>
    <col min="3" max="3" width="36.453125" style="44" customWidth="1"/>
    <col min="4" max="4" width="19.81640625" style="44" customWidth="1"/>
    <col min="5" max="5" width="15.81640625" style="44" customWidth="1"/>
    <col min="6" max="6" width="17.54296875" style="44" customWidth="1"/>
    <col min="7" max="7" width="15.81640625" style="44" customWidth="1"/>
    <col min="8" max="8" width="15.7265625" style="44" customWidth="1"/>
    <col min="9" max="9" width="23.81640625" style="44" customWidth="1"/>
    <col min="10" max="10" width="19.7265625" style="44" customWidth="1"/>
    <col min="11" max="11" width="20.81640625" style="44" customWidth="1"/>
    <col min="12" max="12" width="25.26953125" style="44" customWidth="1"/>
    <col min="13" max="13" width="22.26953125" style="44" customWidth="1"/>
    <col min="14" max="14" width="16.81640625" style="44" customWidth="1"/>
    <col min="15" max="15" width="44.1796875" style="44" customWidth="1"/>
    <col min="16" max="16384" width="11.453125" style="44"/>
  </cols>
  <sheetData>
    <row r="1" spans="1:18" ht="18.75" x14ac:dyDescent="0.35">
      <c r="A1" s="115"/>
      <c r="B1" s="115"/>
      <c r="C1" s="115"/>
      <c r="D1" s="115"/>
      <c r="E1" s="115"/>
      <c r="F1" s="115"/>
      <c r="G1" s="115"/>
      <c r="H1" s="115"/>
      <c r="I1" s="115"/>
      <c r="J1" s="115"/>
      <c r="K1" s="115"/>
      <c r="L1" s="115"/>
      <c r="M1" s="115"/>
      <c r="N1" s="43"/>
      <c r="O1" s="43"/>
      <c r="P1" s="43"/>
      <c r="Q1" s="43"/>
      <c r="R1" s="43"/>
    </row>
    <row r="2" spans="1:18" ht="18.75" x14ac:dyDescent="0.35">
      <c r="A2" s="115"/>
      <c r="B2" s="115"/>
      <c r="C2" s="115"/>
      <c r="D2" s="115"/>
      <c r="E2" s="115"/>
      <c r="F2" s="115"/>
      <c r="G2" s="115"/>
      <c r="H2" s="115"/>
      <c r="I2" s="115"/>
      <c r="J2" s="115"/>
      <c r="K2" s="115"/>
      <c r="L2" s="115"/>
      <c r="M2" s="115"/>
      <c r="N2" s="43"/>
      <c r="O2" s="43"/>
      <c r="P2" s="43"/>
      <c r="Q2" s="43"/>
      <c r="R2" s="43"/>
    </row>
    <row r="3" spans="1:18" ht="18.75" x14ac:dyDescent="0.35">
      <c r="A3" s="115" t="s">
        <v>25</v>
      </c>
      <c r="B3" s="115"/>
      <c r="C3" s="115"/>
      <c r="D3" s="115"/>
      <c r="E3" s="115"/>
      <c r="F3" s="115"/>
      <c r="G3" s="115"/>
      <c r="H3" s="115"/>
      <c r="I3" s="115"/>
      <c r="J3" s="115"/>
      <c r="K3" s="115"/>
      <c r="L3" s="115"/>
      <c r="M3" s="115"/>
      <c r="N3" s="43"/>
      <c r="O3" s="43"/>
      <c r="P3" s="43"/>
      <c r="Q3" s="43"/>
      <c r="R3" s="43"/>
    </row>
    <row r="4" spans="1:18" ht="18.75" x14ac:dyDescent="0.35">
      <c r="A4" s="115"/>
      <c r="B4" s="115"/>
      <c r="C4" s="115"/>
      <c r="D4" s="115"/>
      <c r="E4" s="115"/>
      <c r="F4" s="115"/>
      <c r="G4" s="115"/>
      <c r="H4" s="115"/>
      <c r="I4" s="115"/>
      <c r="J4" s="115"/>
      <c r="K4" s="115"/>
      <c r="L4" s="115"/>
      <c r="M4" s="115"/>
      <c r="N4" s="43"/>
      <c r="O4" s="43"/>
      <c r="P4" s="43"/>
      <c r="Q4" s="43"/>
      <c r="R4" s="43"/>
    </row>
    <row r="5" spans="1:18" ht="18.75" x14ac:dyDescent="0.35">
      <c r="A5" s="115"/>
      <c r="B5" s="115"/>
      <c r="C5" s="115"/>
      <c r="D5" s="115"/>
      <c r="E5" s="115"/>
      <c r="F5" s="115"/>
      <c r="G5" s="115"/>
      <c r="H5" s="115"/>
      <c r="I5" s="115"/>
      <c r="J5" s="115"/>
      <c r="K5" s="115"/>
      <c r="L5" s="115"/>
      <c r="M5" s="115"/>
      <c r="N5" s="43"/>
      <c r="O5" s="43"/>
      <c r="P5" s="43"/>
      <c r="Q5" s="43"/>
      <c r="R5" s="43"/>
    </row>
    <row r="6" spans="1:18" ht="18" customHeight="1" x14ac:dyDescent="0.35">
      <c r="A6" s="115" t="s">
        <v>25</v>
      </c>
      <c r="B6" s="115"/>
      <c r="C6" s="115"/>
      <c r="D6" s="115"/>
      <c r="E6" s="115"/>
      <c r="F6" s="115"/>
      <c r="G6" s="115"/>
      <c r="H6" s="115"/>
      <c r="I6" s="115"/>
      <c r="J6" s="115"/>
      <c r="K6" s="115"/>
      <c r="L6" s="115"/>
      <c r="M6" s="115"/>
      <c r="N6" s="43"/>
      <c r="O6" s="43"/>
      <c r="P6" s="43"/>
      <c r="Q6" s="43"/>
      <c r="R6" s="43"/>
    </row>
    <row r="7" spans="1:18" ht="13.15" customHeight="1" thickBot="1" x14ac:dyDescent="0.4">
      <c r="A7" s="42"/>
      <c r="B7" s="42"/>
      <c r="C7" s="42"/>
      <c r="D7" s="42"/>
      <c r="E7" s="42"/>
      <c r="F7" s="42"/>
      <c r="G7" s="42"/>
      <c r="H7" s="42"/>
      <c r="I7" s="42"/>
      <c r="J7" s="42"/>
      <c r="K7" s="42"/>
      <c r="L7" s="42"/>
      <c r="M7" s="42"/>
      <c r="N7" s="43"/>
      <c r="O7" s="43"/>
      <c r="P7" s="43"/>
      <c r="Q7" s="43"/>
      <c r="R7" s="43"/>
    </row>
    <row r="8" spans="1:18" ht="28.9" customHeight="1" thickBot="1" x14ac:dyDescent="0.4">
      <c r="A8" s="166" t="s">
        <v>129</v>
      </c>
      <c r="B8" s="166"/>
      <c r="C8" s="166"/>
      <c r="D8" s="166"/>
      <c r="E8" s="166"/>
      <c r="F8" s="166"/>
      <c r="G8" s="166"/>
      <c r="H8" s="166"/>
      <c r="I8" s="166"/>
      <c r="J8" s="166"/>
      <c r="K8" s="166"/>
      <c r="L8" s="167"/>
      <c r="M8" s="168"/>
      <c r="N8" s="169"/>
      <c r="O8" s="170"/>
      <c r="P8" s="170"/>
      <c r="Q8" s="170"/>
      <c r="R8" s="170"/>
    </row>
    <row r="9" spans="1:18" x14ac:dyDescent="0.35">
      <c r="A9" s="171"/>
      <c r="B9" s="171"/>
      <c r="C9" s="171"/>
      <c r="D9" s="171"/>
      <c r="E9" s="171"/>
      <c r="F9" s="171"/>
      <c r="G9" s="171"/>
      <c r="H9" s="171"/>
      <c r="I9" s="171"/>
      <c r="J9" s="171"/>
      <c r="K9" s="171"/>
      <c r="L9" s="171"/>
      <c r="M9" s="172"/>
      <c r="N9" s="172"/>
      <c r="O9" s="172"/>
      <c r="P9" s="172"/>
      <c r="Q9" s="172"/>
      <c r="R9" s="172"/>
    </row>
    <row r="10" spans="1:18" x14ac:dyDescent="0.35">
      <c r="A10" s="173" t="s">
        <v>54</v>
      </c>
      <c r="B10" s="171"/>
      <c r="C10" s="171"/>
      <c r="D10" s="171"/>
      <c r="E10" s="171"/>
      <c r="F10" s="171"/>
      <c r="G10" s="171"/>
      <c r="H10" s="171"/>
      <c r="I10" s="171"/>
      <c r="J10" s="171"/>
      <c r="K10" s="171"/>
      <c r="L10" s="171"/>
      <c r="M10" s="172"/>
      <c r="N10" s="172"/>
      <c r="O10" s="172"/>
      <c r="P10" s="172"/>
      <c r="Q10" s="172"/>
      <c r="R10" s="172"/>
    </row>
    <row r="11" spans="1:18" ht="24.65" customHeight="1" x14ac:dyDescent="0.35">
      <c r="A11" s="174" t="s">
        <v>51</v>
      </c>
      <c r="B11" s="175" t="s">
        <v>52</v>
      </c>
      <c r="C11" s="176"/>
      <c r="D11" s="176"/>
      <c r="E11" s="177"/>
      <c r="F11" s="178"/>
      <c r="G11" s="171"/>
      <c r="H11" s="171"/>
      <c r="I11" s="171"/>
      <c r="J11" s="171"/>
      <c r="K11" s="171"/>
      <c r="L11" s="171"/>
      <c r="M11" s="172"/>
      <c r="N11" s="172"/>
      <c r="O11" s="172"/>
      <c r="P11" s="172"/>
      <c r="Q11" s="172"/>
      <c r="R11" s="172"/>
    </row>
    <row r="12" spans="1:18" ht="25.15" customHeight="1" x14ac:dyDescent="0.35">
      <c r="A12" s="174"/>
      <c r="B12" s="179" t="s">
        <v>53</v>
      </c>
      <c r="C12" s="180"/>
      <c r="D12" s="180"/>
      <c r="E12" s="181"/>
      <c r="F12" s="182"/>
      <c r="G12" s="171"/>
      <c r="H12" s="171"/>
      <c r="I12" s="171"/>
      <c r="J12" s="171"/>
      <c r="K12" s="171"/>
      <c r="L12" s="171"/>
      <c r="M12" s="172"/>
      <c r="N12" s="172"/>
      <c r="O12" s="172"/>
      <c r="P12" s="172"/>
      <c r="Q12" s="172"/>
      <c r="R12" s="172"/>
    </row>
    <row r="13" spans="1:18" x14ac:dyDescent="0.35">
      <c r="A13" s="171"/>
      <c r="B13" s="171"/>
      <c r="C13" s="171"/>
      <c r="D13" s="171"/>
      <c r="E13" s="171"/>
      <c r="F13" s="171"/>
      <c r="G13" s="171"/>
      <c r="H13" s="171"/>
      <c r="I13" s="171"/>
      <c r="J13" s="171"/>
      <c r="K13" s="171"/>
      <c r="L13" s="171"/>
      <c r="M13" s="172"/>
      <c r="N13" s="172"/>
      <c r="O13" s="172"/>
      <c r="P13" s="172"/>
      <c r="Q13" s="172"/>
      <c r="R13" s="172"/>
    </row>
    <row r="14" spans="1:18" x14ac:dyDescent="0.35">
      <c r="A14" s="171"/>
      <c r="B14" s="171"/>
      <c r="C14" s="171"/>
      <c r="D14" s="171"/>
      <c r="E14" s="171"/>
      <c r="F14" s="171"/>
      <c r="G14" s="171"/>
      <c r="H14" s="171"/>
      <c r="I14" s="171"/>
      <c r="J14" s="171"/>
      <c r="K14" s="171"/>
      <c r="L14" s="171"/>
      <c r="M14" s="172"/>
      <c r="N14" s="172"/>
      <c r="O14" s="172"/>
      <c r="P14" s="172"/>
      <c r="Q14" s="172"/>
      <c r="R14" s="172"/>
    </row>
    <row r="15" spans="1:18" ht="32.5" customHeight="1" x14ac:dyDescent="0.35">
      <c r="A15" s="183" t="s">
        <v>121</v>
      </c>
      <c r="B15" s="183"/>
      <c r="C15" s="183"/>
      <c r="D15" s="183"/>
      <c r="E15" s="183"/>
      <c r="F15" s="184"/>
      <c r="G15" s="184"/>
      <c r="H15" s="184"/>
      <c r="I15" s="185"/>
      <c r="J15" s="171"/>
      <c r="K15" s="171"/>
      <c r="L15" s="171"/>
      <c r="M15" s="172"/>
      <c r="N15" s="172"/>
      <c r="O15" s="172"/>
      <c r="P15" s="172"/>
      <c r="Q15" s="172"/>
      <c r="R15" s="172"/>
    </row>
    <row r="16" spans="1:18" ht="32.5" hidden="1" customHeight="1" x14ac:dyDescent="0.35">
      <c r="A16" s="186" t="s">
        <v>131</v>
      </c>
      <c r="B16" s="187"/>
      <c r="C16" s="188" t="s">
        <v>190</v>
      </c>
      <c r="D16" s="189"/>
      <c r="E16" s="190"/>
      <c r="F16" s="191" t="s">
        <v>132</v>
      </c>
      <c r="G16" s="192"/>
      <c r="H16" s="193" t="str">
        <f>IF(C16="Initial (candidature AAP)","Non applicable","")</f>
        <v>Non applicable</v>
      </c>
      <c r="I16" s="194" t="str">
        <f>IF(C16="Initial (Candidature AAP)", "Renseigner les onglets 1,2 et 3", IF(C16="Bilan approvisionnement suivi","Renseigner les onglets 1,2 et 4",""))</f>
        <v>Renseigner les onglets 1,2 et 3</v>
      </c>
      <c r="J16" s="195"/>
      <c r="K16" s="196"/>
      <c r="L16" s="171"/>
      <c r="M16" s="172"/>
      <c r="N16" s="172"/>
      <c r="O16" s="172"/>
      <c r="P16" s="172"/>
      <c r="Q16" s="172"/>
      <c r="R16" s="172"/>
    </row>
    <row r="17" spans="1:18" ht="30" customHeight="1" x14ac:dyDescent="0.35">
      <c r="A17" s="186" t="s">
        <v>102</v>
      </c>
      <c r="B17" s="187"/>
      <c r="C17" s="188"/>
      <c r="D17" s="189"/>
      <c r="E17" s="190"/>
      <c r="F17" s="171"/>
      <c r="G17" s="171"/>
      <c r="H17" s="171"/>
      <c r="I17" s="172"/>
      <c r="J17" s="171"/>
      <c r="K17" s="171"/>
      <c r="L17" s="171"/>
      <c r="M17" s="172"/>
      <c r="N17" s="172"/>
      <c r="O17" s="172"/>
      <c r="P17" s="172"/>
      <c r="Q17" s="172"/>
      <c r="R17" s="172"/>
    </row>
    <row r="18" spans="1:18" ht="30" hidden="1" customHeight="1" x14ac:dyDescent="0.35">
      <c r="A18" s="186" t="s">
        <v>103</v>
      </c>
      <c r="B18" s="187"/>
      <c r="C18" s="188"/>
      <c r="D18" s="189"/>
      <c r="E18" s="190"/>
      <c r="F18" s="171"/>
      <c r="G18" s="171"/>
      <c r="H18" s="171"/>
      <c r="I18" s="172"/>
      <c r="J18" s="171"/>
      <c r="K18" s="171"/>
      <c r="L18" s="171"/>
      <c r="M18" s="172"/>
      <c r="N18" s="172"/>
      <c r="O18" s="172"/>
      <c r="P18" s="172"/>
      <c r="Q18" s="172"/>
      <c r="R18" s="172"/>
    </row>
    <row r="19" spans="1:18" ht="30" customHeight="1" x14ac:dyDescent="0.35">
      <c r="A19" s="186" t="s">
        <v>155</v>
      </c>
      <c r="B19" s="187"/>
      <c r="C19" s="188"/>
      <c r="D19" s="189"/>
      <c r="E19" s="190"/>
      <c r="F19" s="171"/>
      <c r="G19" s="171"/>
      <c r="H19" s="171"/>
      <c r="I19" s="172"/>
      <c r="J19" s="171"/>
      <c r="K19" s="171"/>
      <c r="L19" s="171"/>
      <c r="M19" s="172"/>
      <c r="N19" s="172"/>
      <c r="O19" s="172"/>
      <c r="P19" s="172"/>
      <c r="Q19" s="172"/>
      <c r="R19" s="172"/>
    </row>
    <row r="20" spans="1:18" ht="30" customHeight="1" x14ac:dyDescent="0.35">
      <c r="A20" s="186" t="s">
        <v>120</v>
      </c>
      <c r="B20" s="187"/>
      <c r="C20" s="188"/>
      <c r="D20" s="189"/>
      <c r="E20" s="190"/>
      <c r="F20" s="172"/>
      <c r="G20" s="172"/>
      <c r="H20" s="172"/>
      <c r="I20" s="172"/>
      <c r="J20" s="171"/>
      <c r="K20" s="171"/>
      <c r="L20" s="171"/>
      <c r="M20" s="172"/>
      <c r="N20" s="172"/>
      <c r="O20" s="172"/>
      <c r="P20" s="172"/>
      <c r="Q20" s="172"/>
      <c r="R20" s="172"/>
    </row>
    <row r="21" spans="1:18" ht="30" customHeight="1" x14ac:dyDescent="0.35">
      <c r="A21" s="186" t="s">
        <v>128</v>
      </c>
      <c r="B21" s="187"/>
      <c r="C21" s="197"/>
      <c r="D21" s="198"/>
      <c r="E21" s="199"/>
      <c r="F21" s="172"/>
      <c r="G21" s="172"/>
      <c r="H21" s="172"/>
      <c r="I21" s="172"/>
      <c r="J21" s="171"/>
      <c r="K21" s="171"/>
      <c r="L21" s="171"/>
      <c r="M21" s="172"/>
      <c r="N21" s="172"/>
      <c r="O21" s="172"/>
      <c r="P21" s="172"/>
      <c r="Q21" s="172"/>
      <c r="R21" s="172"/>
    </row>
    <row r="22" spans="1:18" ht="30" customHeight="1" x14ac:dyDescent="0.35">
      <c r="A22" s="186" t="s">
        <v>92</v>
      </c>
      <c r="B22" s="187"/>
      <c r="C22" s="188"/>
      <c r="D22" s="189"/>
      <c r="E22" s="190"/>
      <c r="F22" s="172"/>
      <c r="G22" s="172"/>
      <c r="H22" s="172"/>
      <c r="I22" s="172"/>
      <c r="J22" s="171"/>
      <c r="K22" s="171"/>
      <c r="L22" s="171"/>
      <c r="M22" s="172"/>
      <c r="N22" s="172"/>
      <c r="O22" s="172"/>
      <c r="P22" s="172"/>
      <c r="Q22" s="172"/>
      <c r="R22" s="172"/>
    </row>
    <row r="23" spans="1:18" ht="30" customHeight="1" x14ac:dyDescent="0.35">
      <c r="A23" s="186" t="s">
        <v>93</v>
      </c>
      <c r="B23" s="187"/>
      <c r="C23" s="188"/>
      <c r="D23" s="189"/>
      <c r="E23" s="190"/>
      <c r="F23" s="172"/>
      <c r="G23" s="172"/>
      <c r="H23" s="172"/>
      <c r="I23" s="172"/>
      <c r="J23" s="171"/>
      <c r="K23" s="171"/>
      <c r="L23" s="171"/>
      <c r="M23" s="172"/>
      <c r="N23" s="172"/>
      <c r="O23" s="172"/>
      <c r="P23" s="172"/>
      <c r="Q23" s="172"/>
      <c r="R23" s="172"/>
    </row>
    <row r="24" spans="1:18" ht="30" hidden="1" customHeight="1" x14ac:dyDescent="0.35">
      <c r="A24" s="186" t="s">
        <v>149</v>
      </c>
      <c r="B24" s="187"/>
      <c r="C24" s="188"/>
      <c r="D24" s="189"/>
      <c r="E24" s="190"/>
      <c r="F24" s="172"/>
      <c r="G24" s="172"/>
      <c r="H24" s="172"/>
      <c r="I24" s="172"/>
      <c r="J24" s="171"/>
      <c r="K24" s="171"/>
      <c r="L24" s="171"/>
      <c r="M24" s="172"/>
      <c r="N24" s="172"/>
      <c r="O24" s="172"/>
      <c r="P24" s="172"/>
      <c r="Q24" s="172"/>
      <c r="R24" s="172"/>
    </row>
    <row r="25" spans="1:18" ht="35.5" hidden="1" customHeight="1" x14ac:dyDescent="0.35">
      <c r="A25" s="186" t="s">
        <v>150</v>
      </c>
      <c r="B25" s="187"/>
      <c r="C25" s="200"/>
      <c r="D25" s="201"/>
      <c r="E25" s="202"/>
      <c r="F25" s="172"/>
      <c r="G25" s="172"/>
      <c r="H25" s="172"/>
      <c r="I25" s="172"/>
      <c r="J25" s="171"/>
      <c r="K25" s="171"/>
      <c r="L25" s="171"/>
      <c r="M25" s="172"/>
      <c r="N25" s="172"/>
      <c r="O25" s="172"/>
      <c r="P25" s="172"/>
      <c r="Q25" s="172"/>
      <c r="R25" s="172"/>
    </row>
    <row r="26" spans="1:18" ht="30" customHeight="1" x14ac:dyDescent="0.35">
      <c r="A26" s="186" t="s">
        <v>56</v>
      </c>
      <c r="B26" s="187"/>
      <c r="C26" s="203" t="str">
        <f>IF(C24="Non",C22/0.85,IF(C24="Oui",C22/C25,""))</f>
        <v/>
      </c>
      <c r="D26" s="204"/>
      <c r="E26" s="205"/>
      <c r="F26" s="206" t="s">
        <v>57</v>
      </c>
      <c r="G26" s="207"/>
      <c r="H26" s="207"/>
      <c r="I26" s="207"/>
      <c r="J26" s="207"/>
      <c r="K26" s="171"/>
      <c r="L26" s="171"/>
      <c r="M26" s="172"/>
      <c r="N26" s="172"/>
      <c r="O26" s="172"/>
      <c r="P26" s="172"/>
      <c r="Q26" s="172"/>
      <c r="R26" s="172"/>
    </row>
    <row r="27" spans="1:18" ht="34.5" customHeight="1" x14ac:dyDescent="0.35">
      <c r="A27" s="186" t="s">
        <v>58</v>
      </c>
      <c r="B27" s="187"/>
      <c r="C27" s="203" t="str">
        <f>IF(C26="","",IF(C26=H57,"ok","Faux"))</f>
        <v/>
      </c>
      <c r="D27" s="204"/>
      <c r="E27" s="205"/>
      <c r="F27" s="208"/>
      <c r="G27" s="208"/>
      <c r="H27" s="208"/>
      <c r="I27" s="208"/>
      <c r="J27" s="171"/>
      <c r="K27" s="171"/>
      <c r="L27" s="171"/>
      <c r="M27" s="172"/>
      <c r="N27" s="172"/>
      <c r="O27" s="172"/>
      <c r="P27" s="172"/>
      <c r="Q27" s="172"/>
      <c r="R27" s="172"/>
    </row>
    <row r="28" spans="1:18" ht="30" customHeight="1" x14ac:dyDescent="0.35">
      <c r="A28" s="186" t="s">
        <v>20</v>
      </c>
      <c r="B28" s="187"/>
      <c r="C28" s="188"/>
      <c r="D28" s="189"/>
      <c r="E28" s="190"/>
      <c r="F28" s="172"/>
      <c r="G28" s="172"/>
      <c r="H28" s="172"/>
      <c r="I28" s="172"/>
      <c r="J28" s="171"/>
      <c r="K28" s="171"/>
      <c r="L28" s="171"/>
      <c r="M28" s="172"/>
      <c r="N28" s="172"/>
      <c r="O28" s="172"/>
      <c r="P28" s="172"/>
      <c r="Q28" s="172"/>
      <c r="R28" s="172"/>
    </row>
    <row r="29" spans="1:18" ht="30" customHeight="1" x14ac:dyDescent="0.35">
      <c r="A29" s="186" t="s">
        <v>84</v>
      </c>
      <c r="B29" s="187"/>
      <c r="C29" s="188"/>
      <c r="D29" s="189"/>
      <c r="E29" s="190"/>
      <c r="F29" s="172"/>
      <c r="G29" s="172"/>
      <c r="H29" s="172"/>
      <c r="I29" s="172"/>
      <c r="J29" s="171"/>
      <c r="K29" s="171"/>
      <c r="L29" s="171"/>
      <c r="M29" s="172"/>
      <c r="N29" s="172"/>
      <c r="O29" s="172"/>
      <c r="P29" s="172"/>
      <c r="Q29" s="172"/>
      <c r="R29" s="172"/>
    </row>
    <row r="30" spans="1:18" ht="30" customHeight="1" x14ac:dyDescent="0.35">
      <c r="A30" s="186" t="s">
        <v>9</v>
      </c>
      <c r="B30" s="187"/>
      <c r="C30" s="209" t="str">
        <f>IF(OR(C29="",E57=0),"",C28/E57)</f>
        <v/>
      </c>
      <c r="D30" s="210"/>
      <c r="E30" s="211"/>
      <c r="F30" s="172"/>
      <c r="G30" s="172"/>
      <c r="H30" s="172"/>
      <c r="I30" s="172"/>
      <c r="J30" s="171"/>
      <c r="K30" s="171"/>
      <c r="L30" s="171"/>
      <c r="M30" s="172"/>
      <c r="N30" s="172"/>
      <c r="O30" s="172"/>
      <c r="P30" s="172"/>
      <c r="Q30" s="172"/>
      <c r="R30" s="172"/>
    </row>
    <row r="31" spans="1:18" ht="30" customHeight="1" x14ac:dyDescent="0.35">
      <c r="A31" s="212" t="s">
        <v>74</v>
      </c>
      <c r="B31" s="213"/>
      <c r="C31" s="214" t="str">
        <f>IF(H57=0,"",IF(H16="Non appliquable","",C22/H57))</f>
        <v/>
      </c>
      <c r="D31" s="215"/>
      <c r="E31" s="216"/>
      <c r="F31" s="172"/>
      <c r="G31" s="172"/>
      <c r="H31" s="172"/>
      <c r="I31" s="172"/>
      <c r="J31" s="171"/>
      <c r="K31" s="171"/>
      <c r="L31" s="171"/>
      <c r="M31" s="172"/>
      <c r="N31" s="172"/>
      <c r="O31" s="172"/>
      <c r="P31" s="172"/>
      <c r="Q31" s="172"/>
      <c r="R31" s="172"/>
    </row>
    <row r="32" spans="1:18" x14ac:dyDescent="0.35">
      <c r="A32" s="171"/>
      <c r="B32" s="171"/>
      <c r="C32" s="171"/>
      <c r="D32" s="171"/>
      <c r="E32" s="171"/>
      <c r="F32" s="171"/>
      <c r="G32" s="171"/>
      <c r="H32" s="171"/>
      <c r="I32" s="171"/>
      <c r="J32" s="171"/>
      <c r="K32" s="171"/>
      <c r="L32" s="171"/>
      <c r="M32" s="172"/>
      <c r="N32" s="172"/>
      <c r="O32" s="172"/>
      <c r="P32" s="172"/>
      <c r="Q32" s="172"/>
      <c r="R32" s="172"/>
    </row>
    <row r="33" spans="1:18" x14ac:dyDescent="0.35">
      <c r="A33" s="171"/>
      <c r="B33" s="171"/>
      <c r="C33" s="171"/>
      <c r="D33" s="171"/>
      <c r="E33" s="171"/>
      <c r="F33" s="171"/>
      <c r="G33" s="171"/>
      <c r="H33" s="171"/>
      <c r="I33" s="171"/>
      <c r="J33" s="171"/>
      <c r="K33" s="171"/>
      <c r="L33" s="171"/>
      <c r="M33" s="172"/>
      <c r="N33" s="172"/>
      <c r="O33" s="172"/>
      <c r="P33" s="172"/>
      <c r="Q33" s="172"/>
      <c r="R33" s="172"/>
    </row>
    <row r="34" spans="1:18" x14ac:dyDescent="0.35">
      <c r="A34" s="217"/>
      <c r="B34" s="172"/>
      <c r="C34" s="172"/>
      <c r="D34" s="172"/>
      <c r="E34" s="172"/>
      <c r="F34" s="172"/>
      <c r="G34" s="172"/>
      <c r="H34" s="172"/>
      <c r="I34" s="172"/>
      <c r="J34" s="172"/>
      <c r="K34" s="172"/>
      <c r="L34" s="172"/>
      <c r="M34" s="172"/>
      <c r="N34" s="172"/>
      <c r="O34" s="172"/>
      <c r="P34" s="172"/>
      <c r="Q34" s="172"/>
      <c r="R34" s="172"/>
    </row>
    <row r="35" spans="1:18" ht="91.15" customHeight="1" x14ac:dyDescent="0.35">
      <c r="A35" s="119" t="s">
        <v>188</v>
      </c>
      <c r="B35" s="119"/>
      <c r="C35" s="119"/>
      <c r="D35" s="119"/>
      <c r="E35" s="119"/>
      <c r="F35" s="119"/>
      <c r="G35" s="119"/>
      <c r="H35" s="119"/>
      <c r="I35" s="119"/>
      <c r="J35" s="172"/>
      <c r="K35" s="172"/>
      <c r="L35" s="172"/>
      <c r="M35" s="172"/>
      <c r="N35" s="172"/>
      <c r="O35" s="172"/>
      <c r="P35" s="172"/>
      <c r="Q35" s="172"/>
      <c r="R35" s="172"/>
    </row>
    <row r="36" spans="1:18" x14ac:dyDescent="0.35">
      <c r="A36" s="173"/>
      <c r="B36" s="172"/>
      <c r="C36" s="172"/>
      <c r="D36" s="172"/>
      <c r="E36" s="172"/>
      <c r="F36" s="172"/>
      <c r="G36" s="172"/>
      <c r="H36" s="172"/>
      <c r="I36" s="172"/>
      <c r="J36" s="172"/>
      <c r="K36" s="172"/>
      <c r="L36" s="172"/>
      <c r="M36" s="172"/>
      <c r="N36" s="172"/>
      <c r="O36" s="172"/>
      <c r="P36" s="172"/>
      <c r="Q36" s="172"/>
      <c r="R36" s="172"/>
    </row>
    <row r="37" spans="1:18" ht="87" customHeight="1" x14ac:dyDescent="0.35">
      <c r="A37" s="218" t="s">
        <v>46</v>
      </c>
      <c r="B37" s="218" t="s">
        <v>45</v>
      </c>
      <c r="C37" s="219" t="s">
        <v>142</v>
      </c>
      <c r="D37" s="218" t="s">
        <v>50</v>
      </c>
      <c r="E37" s="218" t="s">
        <v>59</v>
      </c>
      <c r="F37" s="218" t="s">
        <v>60</v>
      </c>
      <c r="G37" s="218" t="s">
        <v>21</v>
      </c>
      <c r="H37" s="218" t="s">
        <v>1</v>
      </c>
      <c r="I37" s="218" t="s">
        <v>23</v>
      </c>
      <c r="J37" s="218" t="s">
        <v>22</v>
      </c>
      <c r="K37" s="218" t="s">
        <v>2</v>
      </c>
      <c r="L37" s="218" t="s">
        <v>171</v>
      </c>
      <c r="M37" s="218" t="s">
        <v>76</v>
      </c>
      <c r="N37" s="220" t="s">
        <v>77</v>
      </c>
      <c r="O37" s="172"/>
      <c r="P37" s="172"/>
      <c r="Q37" s="172"/>
      <c r="R37" s="172"/>
    </row>
    <row r="38" spans="1:18" x14ac:dyDescent="0.35">
      <c r="A38" s="221"/>
      <c r="B38" s="222"/>
      <c r="C38" s="223"/>
      <c r="D38" s="224"/>
      <c r="E38" s="225"/>
      <c r="F38" s="225"/>
      <c r="G38" s="225"/>
      <c r="H38" s="226" t="str">
        <f>IF(E38*G38/1000=0,"",E38*G38/1000)</f>
        <v/>
      </c>
      <c r="I38" s="227"/>
      <c r="J38" s="228" t="str">
        <f>IF(I38="",H38,H38*I38)</f>
        <v/>
      </c>
      <c r="K38" s="229" t="str">
        <f t="shared" ref="K38:K43" si="0">IF(J38="","",J38/SUM($J$38:$J$56))</f>
        <v/>
      </c>
      <c r="L38" s="230"/>
      <c r="M38" s="231" t="str">
        <f>IF(OR(B38='Nature combustibles'!$B$2,B38='Nature combustibles'!$B$11,B38='Nature combustibles'!$B$13),IF(E38*Tableau1[[#This Row],[Taux de combustible certifié PEFC/FSC/Label Haie ou équivalent (%)]]/1000=0,"",E38*Tableau1[[#This Row],[Taux de combustible certifié PEFC/FSC/Label Haie ou équivalent (%)]]),"")</f>
        <v/>
      </c>
      <c r="N38" s="232" t="str">
        <f>IF(OR(B38='Nature combustibles'!$B$11,B38='Nature combustibles'!$B$13),IF(D38="Hors France",100%,30%),IF(B38='Nature combustibles'!$B$2,VLOOKUP(D38,'Taux certification régional'!$A$2:$C$15,3,FALSE),""))</f>
        <v/>
      </c>
      <c r="O38" s="233"/>
      <c r="P38" s="234"/>
      <c r="Q38" s="234"/>
      <c r="R38" s="234"/>
    </row>
    <row r="39" spans="1:18" x14ac:dyDescent="0.35">
      <c r="A39" s="221"/>
      <c r="B39" s="222"/>
      <c r="C39" s="235"/>
      <c r="D39" s="224"/>
      <c r="E39" s="225"/>
      <c r="F39" s="225"/>
      <c r="G39" s="225"/>
      <c r="H39" s="226" t="str">
        <f t="shared" ref="H39:H47" si="1">IF(E39*G39/1000=0,"",E39*G39/1000)</f>
        <v/>
      </c>
      <c r="I39" s="227"/>
      <c r="J39" s="228" t="str">
        <f t="shared" ref="J39:J56" si="2">IF(I39="",H39,H39*I39)</f>
        <v/>
      </c>
      <c r="K39" s="229" t="str">
        <f t="shared" si="0"/>
        <v/>
      </c>
      <c r="L39" s="230"/>
      <c r="M39" s="231" t="str">
        <f>IF(OR(B39='Nature combustibles'!$B$2,B39='Nature combustibles'!$B$11,B39='Nature combustibles'!$B$13),IF(E39*Tableau1[[#This Row],[Taux de combustible certifié PEFC/FSC/Label Haie ou équivalent (%)]]/1000=0,"",E39*Tableau1[[#This Row],[Taux de combustible certifié PEFC/FSC/Label Haie ou équivalent (%)]]),"")</f>
        <v/>
      </c>
      <c r="N39" s="232" t="str">
        <f>IF(OR(B39='Nature combustibles'!$B$11,B39='Nature combustibles'!$B$13),IF(D39="Hors France",100%,30%),IF(B39='Nature combustibles'!$B$2,VLOOKUP(D39,'Taux certification régional'!$A$2:$C$15,3,FALSE),""))</f>
        <v/>
      </c>
      <c r="O39" s="233"/>
      <c r="P39" s="234"/>
      <c r="Q39" s="234"/>
      <c r="R39" s="234"/>
    </row>
    <row r="40" spans="1:18" x14ac:dyDescent="0.35">
      <c r="A40" s="221"/>
      <c r="B40" s="222"/>
      <c r="C40" s="235"/>
      <c r="D40" s="224"/>
      <c r="E40" s="225"/>
      <c r="F40" s="225"/>
      <c r="G40" s="225"/>
      <c r="H40" s="226" t="str">
        <f t="shared" si="1"/>
        <v/>
      </c>
      <c r="I40" s="227"/>
      <c r="J40" s="228" t="str">
        <f t="shared" si="2"/>
        <v/>
      </c>
      <c r="K40" s="229" t="str">
        <f t="shared" si="0"/>
        <v/>
      </c>
      <c r="L40" s="230"/>
      <c r="M40" s="231" t="str">
        <f>IF(OR(B40='Nature combustibles'!$B$2,B40='Nature combustibles'!$B$11,B40='Nature combustibles'!$B$13),IF(E40*Tableau1[[#This Row],[Taux de combustible certifié PEFC/FSC/Label Haie ou équivalent (%)]]/1000=0,"",E40*Tableau1[[#This Row],[Taux de combustible certifié PEFC/FSC/Label Haie ou équivalent (%)]]),"")</f>
        <v/>
      </c>
      <c r="N40" s="232" t="str">
        <f>IF(OR(B40='Nature combustibles'!$B$11,B40='Nature combustibles'!$B$13),IF(D40="Hors France",100%,30%),IF(B40='Nature combustibles'!$B$2,VLOOKUP(D40,'Taux certification régional'!$A$2:$C$15,3,FALSE),""))</f>
        <v/>
      </c>
      <c r="O40" s="236"/>
      <c r="P40" s="237"/>
      <c r="Q40" s="237"/>
      <c r="R40" s="237"/>
    </row>
    <row r="41" spans="1:18" x14ac:dyDescent="0.35">
      <c r="A41" s="221"/>
      <c r="B41" s="222"/>
      <c r="C41" s="235"/>
      <c r="D41" s="224"/>
      <c r="E41" s="225"/>
      <c r="F41" s="225"/>
      <c r="G41" s="225"/>
      <c r="H41" s="226" t="str">
        <f t="shared" si="1"/>
        <v/>
      </c>
      <c r="I41" s="227"/>
      <c r="J41" s="228" t="str">
        <f t="shared" si="2"/>
        <v/>
      </c>
      <c r="K41" s="229" t="str">
        <f t="shared" si="0"/>
        <v/>
      </c>
      <c r="L41" s="230"/>
      <c r="M41" s="231" t="str">
        <f>IF(OR(B41='Nature combustibles'!$B$2,B41='Nature combustibles'!$B$11,B41='Nature combustibles'!$B$13),IF(E41*Tableau1[[#This Row],[Taux de combustible certifié PEFC/FSC/Label Haie ou équivalent (%)]]/1000=0,"",E41*Tableau1[[#This Row],[Taux de combustible certifié PEFC/FSC/Label Haie ou équivalent (%)]]),"")</f>
        <v/>
      </c>
      <c r="N41" s="232" t="str">
        <f>IF(OR(B41='Nature combustibles'!$B$11,B41='Nature combustibles'!$B$13),IF(D41="Hors France",100%,30%),IF(B41='Nature combustibles'!$B$2,VLOOKUP(D41,'Taux certification régional'!$A$2:$C$15,3,FALSE),""))</f>
        <v/>
      </c>
      <c r="O41" s="236"/>
      <c r="P41" s="237"/>
      <c r="Q41" s="237"/>
      <c r="R41" s="237"/>
    </row>
    <row r="42" spans="1:18" x14ac:dyDescent="0.35">
      <c r="A42" s="221"/>
      <c r="B42" s="222"/>
      <c r="C42" s="235"/>
      <c r="D42" s="224"/>
      <c r="E42" s="225"/>
      <c r="F42" s="225"/>
      <c r="G42" s="225"/>
      <c r="H42" s="226" t="str">
        <f t="shared" si="1"/>
        <v/>
      </c>
      <c r="I42" s="227"/>
      <c r="J42" s="228" t="str">
        <f t="shared" si="2"/>
        <v/>
      </c>
      <c r="K42" s="229" t="str">
        <f t="shared" si="0"/>
        <v/>
      </c>
      <c r="L42" s="230"/>
      <c r="M42" s="231" t="str">
        <f>IF(OR(B42='Nature combustibles'!$B$2,B42='Nature combustibles'!$B$11,B42='Nature combustibles'!$B$13),IF(E42*Tableau1[[#This Row],[Taux de combustible certifié PEFC/FSC/Label Haie ou équivalent (%)]]/1000=0,"",E42*Tableau1[[#This Row],[Taux de combustible certifié PEFC/FSC/Label Haie ou équivalent (%)]]),"")</f>
        <v/>
      </c>
      <c r="N42" s="232" t="str">
        <f>IF(OR(B42='Nature combustibles'!$B$11,B42='Nature combustibles'!$B$13),IF(D42="Hors France",100%,30%),IF(B42='Nature combustibles'!$B$2,VLOOKUP(D42,'Taux certification régional'!$A$2:$C$15,3,FALSE),""))</f>
        <v/>
      </c>
      <c r="O42" s="236"/>
      <c r="P42" s="237"/>
      <c r="Q42" s="237"/>
      <c r="R42" s="237"/>
    </row>
    <row r="43" spans="1:18" x14ac:dyDescent="0.35">
      <c r="A43" s="221"/>
      <c r="B43" s="222"/>
      <c r="C43" s="235"/>
      <c r="D43" s="224"/>
      <c r="E43" s="225"/>
      <c r="F43" s="225"/>
      <c r="G43" s="225"/>
      <c r="H43" s="226" t="str">
        <f t="shared" si="1"/>
        <v/>
      </c>
      <c r="I43" s="227"/>
      <c r="J43" s="228" t="str">
        <f t="shared" si="2"/>
        <v/>
      </c>
      <c r="K43" s="229" t="str">
        <f t="shared" si="0"/>
        <v/>
      </c>
      <c r="L43" s="230"/>
      <c r="M43" s="231" t="str">
        <f>IF(OR(B43='Nature combustibles'!$B$2,B43='Nature combustibles'!$B$11,B43='Nature combustibles'!$B$13),IF(E43*Tableau1[[#This Row],[Taux de combustible certifié PEFC/FSC/Label Haie ou équivalent (%)]]/1000=0,"",E43*Tableau1[[#This Row],[Taux de combustible certifié PEFC/FSC/Label Haie ou équivalent (%)]]),"")</f>
        <v/>
      </c>
      <c r="N43" s="232" t="str">
        <f>IF(OR(B43='Nature combustibles'!$B$11,B43='Nature combustibles'!$B$13),IF(D43="Hors France",100%,30%),IF(B43='Nature combustibles'!$B$2,VLOOKUP(D43,'Taux certification régional'!$A$2:$C$15,3,FALSE),""))</f>
        <v/>
      </c>
      <c r="O43" s="236"/>
      <c r="P43" s="237"/>
      <c r="Q43" s="237"/>
      <c r="R43" s="237"/>
    </row>
    <row r="44" spans="1:18" x14ac:dyDescent="0.35">
      <c r="A44" s="221"/>
      <c r="B44" s="222"/>
      <c r="C44" s="235"/>
      <c r="D44" s="224"/>
      <c r="E44" s="225"/>
      <c r="F44" s="225"/>
      <c r="G44" s="238"/>
      <c r="H44" s="226" t="str">
        <f t="shared" si="1"/>
        <v/>
      </c>
      <c r="I44" s="227"/>
      <c r="J44" s="228" t="str">
        <f t="shared" si="2"/>
        <v/>
      </c>
      <c r="K44" s="229" t="str">
        <f t="shared" ref="K44:K49" si="3">IF(J44="","",J44/SUM($J$38:$J$56))</f>
        <v/>
      </c>
      <c r="L44" s="230"/>
      <c r="M44" s="231" t="str">
        <f>IF(OR(B44='Nature combustibles'!$B$2,B44='Nature combustibles'!$B$11,B44='Nature combustibles'!$B$13),IF(E44*Tableau1[[#This Row],[Taux de combustible certifié PEFC/FSC/Label Haie ou équivalent (%)]]/1000=0,"",E44*Tableau1[[#This Row],[Taux de combustible certifié PEFC/FSC/Label Haie ou équivalent (%)]]),"")</f>
        <v/>
      </c>
      <c r="N44" s="232" t="str">
        <f>IF(OR(B44='Nature combustibles'!$B$11,B44='Nature combustibles'!$B$13),IF(D44="Hors France",100%,30%),IF(B44='Nature combustibles'!$B$2,VLOOKUP(D44,'Taux certification régional'!$A$2:$C$15,3,FALSE),""))</f>
        <v/>
      </c>
      <c r="O44" s="233"/>
      <c r="P44" s="234"/>
      <c r="Q44" s="234"/>
      <c r="R44" s="234"/>
    </row>
    <row r="45" spans="1:18" x14ac:dyDescent="0.35">
      <c r="A45" s="221"/>
      <c r="B45" s="222"/>
      <c r="C45" s="235"/>
      <c r="D45" s="224"/>
      <c r="E45" s="225"/>
      <c r="F45" s="225"/>
      <c r="G45" s="238"/>
      <c r="H45" s="226" t="str">
        <f t="shared" si="1"/>
        <v/>
      </c>
      <c r="I45" s="227"/>
      <c r="J45" s="228" t="str">
        <f t="shared" si="2"/>
        <v/>
      </c>
      <c r="K45" s="229" t="str">
        <f t="shared" si="3"/>
        <v/>
      </c>
      <c r="L45" s="230"/>
      <c r="M45" s="231" t="str">
        <f>IF(OR(B45='Nature combustibles'!$B$2,B45='Nature combustibles'!$B$11,B45='Nature combustibles'!$B$13),IF(E45*Tableau1[[#This Row],[Taux de combustible certifié PEFC/FSC/Label Haie ou équivalent (%)]]/1000=0,"",E45*Tableau1[[#This Row],[Taux de combustible certifié PEFC/FSC/Label Haie ou équivalent (%)]]),"")</f>
        <v/>
      </c>
      <c r="N45" s="232" t="str">
        <f>IF(OR(B45='Nature combustibles'!$B$11,B45='Nature combustibles'!$B$13),IF(D45="Hors France",100%,30%),IF(B45='Nature combustibles'!$B$2,VLOOKUP(D45,'Taux certification régional'!$A$2:$C$15,3,FALSE),""))</f>
        <v/>
      </c>
      <c r="O45" s="233"/>
      <c r="P45" s="234"/>
      <c r="Q45" s="234"/>
      <c r="R45" s="234"/>
    </row>
    <row r="46" spans="1:18" x14ac:dyDescent="0.35">
      <c r="A46" s="221"/>
      <c r="B46" s="222"/>
      <c r="C46" s="235"/>
      <c r="D46" s="224"/>
      <c r="E46" s="225"/>
      <c r="F46" s="225"/>
      <c r="G46" s="238"/>
      <c r="H46" s="226" t="str">
        <f t="shared" si="1"/>
        <v/>
      </c>
      <c r="I46" s="227"/>
      <c r="J46" s="228" t="str">
        <f t="shared" si="2"/>
        <v/>
      </c>
      <c r="K46" s="229" t="str">
        <f t="shared" si="3"/>
        <v/>
      </c>
      <c r="L46" s="230"/>
      <c r="M46" s="231" t="str">
        <f>IF(OR(B46='Nature combustibles'!$B$2,B46='Nature combustibles'!$B$11,B46='Nature combustibles'!$B$13),IF(E46*Tableau1[[#This Row],[Taux de combustible certifié PEFC/FSC/Label Haie ou équivalent (%)]]/1000=0,"",E46*Tableau1[[#This Row],[Taux de combustible certifié PEFC/FSC/Label Haie ou équivalent (%)]]),"")</f>
        <v/>
      </c>
      <c r="N46" s="232" t="str">
        <f>IF(OR(B46='Nature combustibles'!$B$11,B46='Nature combustibles'!$B$13),IF(D46="Hors France",100%,30%),IF(B46='Nature combustibles'!$B$2,VLOOKUP(D46,'Taux certification régional'!$A$2:$C$15,3,FALSE),""))</f>
        <v/>
      </c>
      <c r="O46" s="233"/>
      <c r="P46" s="234"/>
      <c r="Q46" s="234"/>
      <c r="R46" s="234"/>
    </row>
    <row r="47" spans="1:18" x14ac:dyDescent="0.35">
      <c r="A47" s="221"/>
      <c r="B47" s="222"/>
      <c r="C47" s="235"/>
      <c r="D47" s="224"/>
      <c r="E47" s="225"/>
      <c r="F47" s="225"/>
      <c r="G47" s="238"/>
      <c r="H47" s="226" t="str">
        <f t="shared" si="1"/>
        <v/>
      </c>
      <c r="I47" s="227"/>
      <c r="J47" s="228" t="str">
        <f t="shared" si="2"/>
        <v/>
      </c>
      <c r="K47" s="229" t="str">
        <f t="shared" si="3"/>
        <v/>
      </c>
      <c r="L47" s="230"/>
      <c r="M47" s="231" t="str">
        <f>IF(OR(B47='Nature combustibles'!$B$2,B47='Nature combustibles'!$B$11,B47='Nature combustibles'!$B$13),IF(E47*Tableau1[[#This Row],[Taux de combustible certifié PEFC/FSC/Label Haie ou équivalent (%)]]/1000=0,"",E47*Tableau1[[#This Row],[Taux de combustible certifié PEFC/FSC/Label Haie ou équivalent (%)]]),"")</f>
        <v/>
      </c>
      <c r="N47" s="232" t="str">
        <f>IF(OR(B47='Nature combustibles'!$B$11,B47='Nature combustibles'!$B$13),IF(D47="Hors France",100%,30%),IF(B47='Nature combustibles'!$B$2,VLOOKUP(D47,'Taux certification régional'!$A$2:$C$15,3,FALSE),""))</f>
        <v/>
      </c>
      <c r="O47" s="233"/>
      <c r="P47" s="234"/>
      <c r="Q47" s="234"/>
      <c r="R47" s="234"/>
    </row>
    <row r="48" spans="1:18" x14ac:dyDescent="0.35">
      <c r="A48" s="221"/>
      <c r="B48" s="222"/>
      <c r="C48" s="235"/>
      <c r="D48" s="224"/>
      <c r="E48" s="225"/>
      <c r="F48" s="225"/>
      <c r="G48" s="238"/>
      <c r="H48" s="226" t="str">
        <f t="shared" ref="H48:H56" si="4">IF(E48*G48/1000=0,"",E48*G48/1000)</f>
        <v/>
      </c>
      <c r="I48" s="227"/>
      <c r="J48" s="228" t="str">
        <f t="shared" si="2"/>
        <v/>
      </c>
      <c r="K48" s="229" t="str">
        <f t="shared" si="3"/>
        <v/>
      </c>
      <c r="L48" s="230"/>
      <c r="M48" s="231" t="str">
        <f>IF(OR(B48='Nature combustibles'!$B$2,B48='Nature combustibles'!$B$11,B48='Nature combustibles'!$B$13),IF(E48*Tableau1[[#This Row],[Taux de combustible certifié PEFC/FSC/Label Haie ou équivalent (%)]]/1000=0,"",E48*Tableau1[[#This Row],[Taux de combustible certifié PEFC/FSC/Label Haie ou équivalent (%)]]),"")</f>
        <v/>
      </c>
      <c r="N48" s="232" t="str">
        <f>IF(OR(B48='Nature combustibles'!$B$11,B48='Nature combustibles'!$B$13),IF(D48="Hors France",100%,30%),IF(B48='Nature combustibles'!$B$2,VLOOKUP(D48,'Taux certification régional'!$A$2:$C$15,3,FALSE),""))</f>
        <v/>
      </c>
      <c r="O48" s="233"/>
      <c r="P48" s="234"/>
      <c r="Q48" s="234"/>
      <c r="R48" s="234"/>
    </row>
    <row r="49" spans="1:18" x14ac:dyDescent="0.35">
      <c r="A49" s="221"/>
      <c r="B49" s="222"/>
      <c r="C49" s="235"/>
      <c r="D49" s="224"/>
      <c r="E49" s="225"/>
      <c r="F49" s="225"/>
      <c r="G49" s="238"/>
      <c r="H49" s="226" t="str">
        <f t="shared" si="4"/>
        <v/>
      </c>
      <c r="I49" s="227"/>
      <c r="J49" s="228" t="str">
        <f t="shared" si="2"/>
        <v/>
      </c>
      <c r="K49" s="229" t="str">
        <f t="shared" si="3"/>
        <v/>
      </c>
      <c r="L49" s="230"/>
      <c r="M49" s="231" t="str">
        <f>IF(OR(B49='Nature combustibles'!$B$2,B49='Nature combustibles'!$B$11,B49='Nature combustibles'!$B$13),IF(E49*Tableau1[[#This Row],[Taux de combustible certifié PEFC/FSC/Label Haie ou équivalent (%)]]/1000=0,"",E49*Tableau1[[#This Row],[Taux de combustible certifié PEFC/FSC/Label Haie ou équivalent (%)]]),"")</f>
        <v/>
      </c>
      <c r="N49" s="232" t="str">
        <f>IF(OR(B49='Nature combustibles'!$B$11,B49='Nature combustibles'!$B$13),IF(D49="Hors France",100%,30%),IF(B49='Nature combustibles'!$B$2,VLOOKUP(D49,'Taux certification régional'!$A$2:$C$15,3,FALSE),""))</f>
        <v/>
      </c>
      <c r="O49" s="233"/>
      <c r="P49" s="234"/>
      <c r="Q49" s="234"/>
      <c r="R49" s="234"/>
    </row>
    <row r="50" spans="1:18" x14ac:dyDescent="0.35">
      <c r="A50" s="221"/>
      <c r="B50" s="222"/>
      <c r="C50" s="235"/>
      <c r="D50" s="224"/>
      <c r="E50" s="225"/>
      <c r="F50" s="225"/>
      <c r="G50" s="238"/>
      <c r="H50" s="226" t="str">
        <f t="shared" si="4"/>
        <v/>
      </c>
      <c r="I50" s="227"/>
      <c r="J50" s="228" t="str">
        <f t="shared" si="2"/>
        <v/>
      </c>
      <c r="K50" s="229" t="str">
        <f t="shared" ref="K50:K56" si="5">IF(J50="","",J50/SUM($J$38:$J$56))</f>
        <v/>
      </c>
      <c r="L50" s="230"/>
      <c r="M50" s="231" t="str">
        <f>IF(OR(B50='Nature combustibles'!$B$2,B50='Nature combustibles'!$B$11,B50='Nature combustibles'!$B$13),IF(E50*Tableau1[[#This Row],[Taux de combustible certifié PEFC/FSC/Label Haie ou équivalent (%)]]/1000=0,"",E50*Tableau1[[#This Row],[Taux de combustible certifié PEFC/FSC/Label Haie ou équivalent (%)]]),"")</f>
        <v/>
      </c>
      <c r="N50" s="232" t="str">
        <f>IF(OR(B50='Nature combustibles'!$B$11,B50='Nature combustibles'!$B$13),IF(D50="Hors France",100%,30%),IF(B50='Nature combustibles'!$B$2,VLOOKUP(D50,'Taux certification régional'!$A$2:$C$15,3,FALSE),""))</f>
        <v/>
      </c>
      <c r="O50" s="233"/>
      <c r="P50" s="234"/>
      <c r="Q50" s="234"/>
      <c r="R50" s="234"/>
    </row>
    <row r="51" spans="1:18" x14ac:dyDescent="0.35">
      <c r="A51" s="221"/>
      <c r="B51" s="222"/>
      <c r="C51" s="235"/>
      <c r="D51" s="224"/>
      <c r="E51" s="225"/>
      <c r="F51" s="225"/>
      <c r="G51" s="238"/>
      <c r="H51" s="226" t="str">
        <f t="shared" si="4"/>
        <v/>
      </c>
      <c r="I51" s="227"/>
      <c r="J51" s="228" t="str">
        <f t="shared" si="2"/>
        <v/>
      </c>
      <c r="K51" s="229" t="str">
        <f t="shared" si="5"/>
        <v/>
      </c>
      <c r="L51" s="230"/>
      <c r="M51" s="231" t="str">
        <f>IF(OR(B51='Nature combustibles'!$B$2,B51='Nature combustibles'!$B$11,B51='Nature combustibles'!$B$13),IF(E51*Tableau1[[#This Row],[Taux de combustible certifié PEFC/FSC/Label Haie ou équivalent (%)]]/1000=0,"",E51*Tableau1[[#This Row],[Taux de combustible certifié PEFC/FSC/Label Haie ou équivalent (%)]]),"")</f>
        <v/>
      </c>
      <c r="N51" s="232" t="str">
        <f>IF(OR(B51='Nature combustibles'!$B$11,B51='Nature combustibles'!$B$13),IF(D51="Hors France",100%,30%),IF(B51='Nature combustibles'!$B$2,VLOOKUP(D51,'Taux certification régional'!$A$2:$C$15,3,FALSE),""))</f>
        <v/>
      </c>
      <c r="O51" s="233"/>
      <c r="P51" s="234"/>
      <c r="Q51" s="234"/>
      <c r="R51" s="234"/>
    </row>
    <row r="52" spans="1:18" x14ac:dyDescent="0.35">
      <c r="A52" s="221"/>
      <c r="B52" s="222"/>
      <c r="C52" s="235"/>
      <c r="D52" s="224"/>
      <c r="E52" s="225"/>
      <c r="F52" s="225"/>
      <c r="G52" s="238"/>
      <c r="H52" s="226" t="str">
        <f t="shared" si="4"/>
        <v/>
      </c>
      <c r="I52" s="227"/>
      <c r="J52" s="228" t="str">
        <f t="shared" si="2"/>
        <v/>
      </c>
      <c r="K52" s="229" t="str">
        <f t="shared" si="5"/>
        <v/>
      </c>
      <c r="L52" s="230"/>
      <c r="M52" s="231" t="str">
        <f>IF(OR(B52='Nature combustibles'!$B$2,B52='Nature combustibles'!$B$11,B52='Nature combustibles'!$B$13),IF(E52*Tableau1[[#This Row],[Taux de combustible certifié PEFC/FSC/Label Haie ou équivalent (%)]]/1000=0,"",E52*Tableau1[[#This Row],[Taux de combustible certifié PEFC/FSC/Label Haie ou équivalent (%)]]),"")</f>
        <v/>
      </c>
      <c r="N52" s="232" t="str">
        <f>IF(OR(B52='Nature combustibles'!$B$11,B52='Nature combustibles'!$B$13),IF(D52="Hors France",100%,30%),IF(B52='Nature combustibles'!$B$2,VLOOKUP(D52,'Taux certification régional'!$A$2:$C$15,3,FALSE),""))</f>
        <v/>
      </c>
      <c r="O52" s="233"/>
      <c r="P52" s="234"/>
      <c r="Q52" s="234"/>
      <c r="R52" s="234"/>
    </row>
    <row r="53" spans="1:18" x14ac:dyDescent="0.35">
      <c r="A53" s="221"/>
      <c r="B53" s="222"/>
      <c r="C53" s="235"/>
      <c r="D53" s="224"/>
      <c r="E53" s="225"/>
      <c r="F53" s="225"/>
      <c r="G53" s="238"/>
      <c r="H53" s="226" t="str">
        <f t="shared" si="4"/>
        <v/>
      </c>
      <c r="I53" s="227"/>
      <c r="J53" s="228" t="str">
        <f t="shared" si="2"/>
        <v/>
      </c>
      <c r="K53" s="229" t="str">
        <f t="shared" si="5"/>
        <v/>
      </c>
      <c r="L53" s="230"/>
      <c r="M53" s="231" t="str">
        <f>IF(OR(B53='Nature combustibles'!$B$2,B53='Nature combustibles'!$B$11,B53='Nature combustibles'!$B$13),IF(E53*Tableau1[[#This Row],[Taux de combustible certifié PEFC/FSC/Label Haie ou équivalent (%)]]/1000=0,"",E53*Tableau1[[#This Row],[Taux de combustible certifié PEFC/FSC/Label Haie ou équivalent (%)]]),"")</f>
        <v/>
      </c>
      <c r="N53" s="232" t="str">
        <f>IF(OR(B53='Nature combustibles'!$B$11,B53='Nature combustibles'!$B$13),IF(D53="Hors France",100%,30%),IF(B53='Nature combustibles'!$B$2,VLOOKUP(D53,'Taux certification régional'!$A$2:$C$15,3,FALSE),""))</f>
        <v/>
      </c>
      <c r="O53" s="233"/>
      <c r="P53" s="234"/>
      <c r="Q53" s="234"/>
      <c r="R53" s="234"/>
    </row>
    <row r="54" spans="1:18" x14ac:dyDescent="0.35">
      <c r="A54" s="221"/>
      <c r="B54" s="222"/>
      <c r="C54" s="235"/>
      <c r="D54" s="224"/>
      <c r="E54" s="225"/>
      <c r="F54" s="225"/>
      <c r="G54" s="238"/>
      <c r="H54" s="226" t="str">
        <f t="shared" si="4"/>
        <v/>
      </c>
      <c r="I54" s="227"/>
      <c r="J54" s="228" t="str">
        <f t="shared" si="2"/>
        <v/>
      </c>
      <c r="K54" s="229" t="str">
        <f t="shared" si="5"/>
        <v/>
      </c>
      <c r="L54" s="230"/>
      <c r="M54" s="231" t="str">
        <f>IF(OR(B54='Nature combustibles'!$B$2,B54='Nature combustibles'!$B$11,B54='Nature combustibles'!$B$13),IF(E54*Tableau1[[#This Row],[Taux de combustible certifié PEFC/FSC/Label Haie ou équivalent (%)]]/1000=0,"",E54*Tableau1[[#This Row],[Taux de combustible certifié PEFC/FSC/Label Haie ou équivalent (%)]]),"")</f>
        <v/>
      </c>
      <c r="N54" s="232" t="str">
        <f>IF(OR(B54='Nature combustibles'!$B$11,B54='Nature combustibles'!$B$13),IF(D54="Hors France",100%,30%),IF(B54='Nature combustibles'!$B$2,VLOOKUP(D54,'Taux certification régional'!$A$2:$C$15,3,FALSE),""))</f>
        <v/>
      </c>
      <c r="O54" s="233"/>
      <c r="P54" s="234"/>
      <c r="Q54" s="234"/>
      <c r="R54" s="234"/>
    </row>
    <row r="55" spans="1:18" x14ac:dyDescent="0.35">
      <c r="A55" s="221"/>
      <c r="B55" s="222"/>
      <c r="C55" s="235"/>
      <c r="D55" s="224"/>
      <c r="E55" s="225"/>
      <c r="F55" s="225"/>
      <c r="G55" s="238"/>
      <c r="H55" s="226" t="str">
        <f t="shared" si="4"/>
        <v/>
      </c>
      <c r="I55" s="227"/>
      <c r="J55" s="228" t="str">
        <f t="shared" si="2"/>
        <v/>
      </c>
      <c r="K55" s="229" t="str">
        <f t="shared" si="5"/>
        <v/>
      </c>
      <c r="L55" s="230"/>
      <c r="M55" s="231" t="str">
        <f>IF(OR(B55='Nature combustibles'!$B$2,B55='Nature combustibles'!$B$11,B55='Nature combustibles'!$B$13),IF(E55*Tableau1[[#This Row],[Taux de combustible certifié PEFC/FSC/Label Haie ou équivalent (%)]]/1000=0,"",E55*Tableau1[[#This Row],[Taux de combustible certifié PEFC/FSC/Label Haie ou équivalent (%)]]),"")</f>
        <v/>
      </c>
      <c r="N55" s="232" t="str">
        <f>IF(OR(B55='Nature combustibles'!$B$11,B55='Nature combustibles'!$B$13),IF(D55="Hors France",100%,30%),IF(B55='Nature combustibles'!$B$2,VLOOKUP(D55,'Taux certification régional'!$A$2:$C$15,3,FALSE),""))</f>
        <v/>
      </c>
      <c r="O55" s="233"/>
      <c r="P55" s="234"/>
      <c r="Q55" s="234"/>
      <c r="R55" s="234"/>
    </row>
    <row r="56" spans="1:18" x14ac:dyDescent="0.35">
      <c r="A56" s="221"/>
      <c r="B56" s="222"/>
      <c r="C56" s="239"/>
      <c r="D56" s="240"/>
      <c r="E56" s="241"/>
      <c r="F56" s="225"/>
      <c r="G56" s="242"/>
      <c r="H56" s="243" t="str">
        <f t="shared" si="4"/>
        <v/>
      </c>
      <c r="I56" s="244"/>
      <c r="J56" s="245" t="str">
        <f t="shared" si="2"/>
        <v/>
      </c>
      <c r="K56" s="246" t="str">
        <f t="shared" si="5"/>
        <v/>
      </c>
      <c r="L56" s="247"/>
      <c r="M56" s="231" t="str">
        <f>IF(OR(B56='Nature combustibles'!$B$2,B56='Nature combustibles'!$B$11,B56='Nature combustibles'!$B$13),IF(E56*Tableau1[[#This Row],[Taux de combustible certifié PEFC/FSC/Label Haie ou équivalent (%)]]/1000=0,"",E56*Tableau1[[#This Row],[Taux de combustible certifié PEFC/FSC/Label Haie ou équivalent (%)]]),"")</f>
        <v/>
      </c>
      <c r="N56" s="232" t="str">
        <f>IF(OR(B56='Nature combustibles'!$B$11,B56='Nature combustibles'!$B$13),IF(D56="Hors France",100%,30%),IF(B56='Nature combustibles'!$B$2,VLOOKUP(D56,'Taux certification régional'!$A$2:$C$15,3,FALSE),""))</f>
        <v/>
      </c>
      <c r="O56" s="233"/>
      <c r="P56" s="234"/>
      <c r="Q56" s="234"/>
      <c r="R56" s="234"/>
    </row>
    <row r="57" spans="1:18" s="45" customFormat="1" ht="34.5" customHeight="1" thickBot="1" x14ac:dyDescent="0.4">
      <c r="A57" s="248" t="s">
        <v>7</v>
      </c>
      <c r="B57" s="249"/>
      <c r="C57" s="249"/>
      <c r="D57" s="249"/>
      <c r="E57" s="250">
        <f>SUM(E38:E56)</f>
        <v>0</v>
      </c>
      <c r="F57" s="251"/>
      <c r="G57" s="251"/>
      <c r="H57" s="251">
        <f>SUM(H38:H56)</f>
        <v>0</v>
      </c>
      <c r="I57" s="252" t="s">
        <v>25</v>
      </c>
      <c r="J57" s="252">
        <f>SUM(J38:J56)</f>
        <v>0</v>
      </c>
      <c r="K57" s="253">
        <f>SUM(K38:K56)</f>
        <v>0</v>
      </c>
      <c r="L57" s="253" t="str">
        <f>IF(E58=0,"",M57/E58)</f>
        <v/>
      </c>
      <c r="M57" s="249">
        <f>SUM(M38:M56)</f>
        <v>0</v>
      </c>
      <c r="N57" s="254" t="str">
        <f>IF(E58=0,"",(SUMPRODUCT(E38:E56,N38:N56))/E58)</f>
        <v/>
      </c>
      <c r="O57" s="255" t="str">
        <f>IF(L57&lt;N57, "tonnage certifié inférieur au seuil minimum","")</f>
        <v/>
      </c>
      <c r="P57" s="170"/>
      <c r="Q57" s="170"/>
      <c r="R57" s="170"/>
    </row>
    <row r="58" spans="1:18" ht="39.65" customHeight="1" thickBot="1" x14ac:dyDescent="0.4">
      <c r="A58" s="172"/>
      <c r="B58" s="172"/>
      <c r="C58" s="172"/>
      <c r="D58" s="256" t="s">
        <v>72</v>
      </c>
      <c r="E58" s="250">
        <f>SUMIF(B38:B56,'Nature combustibles'!B2,E38:E56)+SUMIF(B38:B56,'Nature combustibles'!B11,E38:E56)+SUMIF(B38:B56,'Nature combustibles'!B13,E38:E56)</f>
        <v>0</v>
      </c>
      <c r="F58" s="186" t="s">
        <v>146</v>
      </c>
      <c r="G58" s="257"/>
      <c r="H58" s="257"/>
      <c r="I58" s="257"/>
      <c r="J58" s="257"/>
      <c r="K58" s="187"/>
      <c r="L58" s="258" t="str">
        <f>IF(SUMIF(B38:B56,'Nature combustibles'!B2,E38:E56)&gt;0,SUMPRODUCT('2. Fournisseurs'!F17:F35,'2. Fournisseurs'!P17:P35)/SUMIF(B38:B56,'Nature combustibles'!B2,E38:E56),"Non appliquable")</f>
        <v>Non appliquable</v>
      </c>
      <c r="M58" s="172"/>
      <c r="N58" s="259"/>
      <c r="O58" s="172"/>
      <c r="P58" s="172"/>
      <c r="Q58" s="172"/>
      <c r="R58" s="172"/>
    </row>
    <row r="59" spans="1:18" ht="35.5" customHeight="1" x14ac:dyDescent="0.35">
      <c r="A59" s="260"/>
      <c r="B59" s="172"/>
      <c r="C59" s="172"/>
      <c r="D59" s="172"/>
      <c r="E59" s="172"/>
      <c r="F59" s="186" t="s">
        <v>145</v>
      </c>
      <c r="G59" s="257"/>
      <c r="H59" s="257"/>
      <c r="I59" s="257"/>
      <c r="J59" s="257"/>
      <c r="K59" s="187"/>
      <c r="L59" s="258" t="str">
        <f>IF(SUMIF(B38:B56,'Nature combustibles'!B2,E38:E56)&gt;0,SUMPRODUCT('2. Fournisseurs'!F17:F35,'2. Fournisseurs'!Q17:Q35) /SUMIF(B38:B56,'Nature combustibles'!B2,E38:E56),"Non appliquable")</f>
        <v>Non appliquable</v>
      </c>
      <c r="M59" s="172"/>
      <c r="N59" s="172"/>
      <c r="O59" s="172"/>
      <c r="P59" s="172"/>
      <c r="Q59" s="172"/>
      <c r="R59" s="172"/>
    </row>
    <row r="60" spans="1:18" ht="35.5" customHeight="1" x14ac:dyDescent="0.35">
      <c r="A60" s="260"/>
      <c r="B60" s="172"/>
      <c r="C60" s="172"/>
      <c r="D60" s="172"/>
      <c r="E60" s="172"/>
      <c r="F60" s="186" t="s">
        <v>148</v>
      </c>
      <c r="G60" s="257"/>
      <c r="H60" s="257"/>
      <c r="I60" s="257"/>
      <c r="J60" s="257"/>
      <c r="K60" s="187"/>
      <c r="L60" s="258" t="str">
        <f>IF(SUMIF(B38:B56,'Nature combustibles'!B11,E38:E56)&gt;0,SUMPRODUCT('2. Fournisseurs'!F17:F35,'2. Fournisseurs'!R17:R35)/SUMIF(B38:B56,'Nature combustibles'!B11,E38:E56),"Non applicable")</f>
        <v>Non applicable</v>
      </c>
      <c r="M60" s="172"/>
      <c r="N60" s="172"/>
      <c r="O60" s="172"/>
      <c r="P60" s="172"/>
      <c r="Q60" s="172"/>
      <c r="R60" s="172"/>
    </row>
    <row r="61" spans="1:18" x14ac:dyDescent="0.35">
      <c r="A61" s="172"/>
      <c r="B61" s="172"/>
      <c r="C61" s="172"/>
      <c r="D61" s="172"/>
      <c r="E61" s="172"/>
      <c r="F61" s="172"/>
      <c r="G61" s="172"/>
      <c r="H61" s="172"/>
      <c r="I61" s="172"/>
      <c r="J61" s="172"/>
      <c r="K61" s="172"/>
      <c r="L61" s="172"/>
      <c r="M61" s="172"/>
      <c r="N61" s="172"/>
      <c r="O61" s="172"/>
      <c r="P61" s="172"/>
      <c r="Q61" s="172"/>
      <c r="R61" s="172"/>
    </row>
    <row r="62" spans="1:18" x14ac:dyDescent="0.35">
      <c r="A62" s="172"/>
      <c r="B62" s="172"/>
      <c r="C62" s="172"/>
      <c r="D62" s="172"/>
      <c r="E62" s="172"/>
      <c r="F62" s="172"/>
      <c r="G62" s="172"/>
      <c r="H62" s="172"/>
      <c r="I62" s="172"/>
      <c r="J62" s="172"/>
      <c r="K62" s="172"/>
      <c r="L62" s="172"/>
      <c r="M62" s="172"/>
      <c r="N62" s="172"/>
      <c r="O62" s="172"/>
      <c r="P62" s="172"/>
      <c r="Q62" s="172"/>
      <c r="R62" s="172"/>
    </row>
    <row r="63" spans="1:18" x14ac:dyDescent="0.35">
      <c r="A63" s="172"/>
      <c r="B63" s="172"/>
      <c r="C63" s="172"/>
      <c r="D63" s="172"/>
      <c r="E63" s="172"/>
      <c r="F63" s="172"/>
      <c r="G63" s="172"/>
      <c r="H63" s="172"/>
      <c r="I63" s="172"/>
      <c r="J63" s="172"/>
      <c r="K63" s="172"/>
      <c r="L63" s="172"/>
      <c r="M63" s="172"/>
      <c r="N63" s="172"/>
      <c r="O63" s="172"/>
      <c r="P63" s="172"/>
      <c r="Q63" s="172"/>
      <c r="R63" s="172"/>
    </row>
    <row r="64" spans="1:18" ht="37.15" customHeight="1" x14ac:dyDescent="0.35">
      <c r="A64" s="119" t="s">
        <v>189</v>
      </c>
      <c r="B64" s="119"/>
      <c r="C64" s="119"/>
      <c r="D64" s="119"/>
      <c r="E64" s="119"/>
      <c r="F64" s="119"/>
      <c r="G64" s="119"/>
      <c r="H64" s="119"/>
      <c r="I64" s="119"/>
      <c r="J64" s="172"/>
      <c r="K64" s="172"/>
      <c r="L64" s="172"/>
      <c r="M64" s="172"/>
      <c r="N64" s="172"/>
      <c r="O64" s="172"/>
      <c r="P64" s="172"/>
      <c r="Q64" s="172"/>
      <c r="R64" s="172"/>
    </row>
    <row r="65" spans="1:18" ht="16" thickBot="1" x14ac:dyDescent="0.4">
      <c r="A65" s="260"/>
      <c r="B65" s="172"/>
      <c r="C65" s="172"/>
      <c r="D65" s="172"/>
      <c r="E65" s="261"/>
      <c r="F65" s="172"/>
      <c r="G65" s="172"/>
      <c r="H65" s="172"/>
      <c r="I65" s="172"/>
      <c r="J65" s="172"/>
      <c r="K65" s="172"/>
      <c r="L65" s="172"/>
      <c r="M65" s="172"/>
      <c r="N65" s="172"/>
      <c r="O65" s="172"/>
      <c r="P65" s="172"/>
      <c r="Q65" s="172"/>
      <c r="R65" s="172"/>
    </row>
    <row r="66" spans="1:18" ht="62" x14ac:dyDescent="0.35">
      <c r="A66" s="262" t="s">
        <v>46</v>
      </c>
      <c r="B66" s="262" t="s">
        <v>45</v>
      </c>
      <c r="C66" s="262" t="s">
        <v>78</v>
      </c>
      <c r="D66" s="262" t="s">
        <v>79</v>
      </c>
      <c r="E66" s="262" t="s">
        <v>59</v>
      </c>
      <c r="F66" s="262" t="s">
        <v>60</v>
      </c>
      <c r="G66" s="262" t="s">
        <v>21</v>
      </c>
      <c r="H66" s="262" t="s">
        <v>1</v>
      </c>
      <c r="I66" s="262" t="s">
        <v>23</v>
      </c>
      <c r="J66" s="262" t="s">
        <v>22</v>
      </c>
      <c r="K66" s="262" t="s">
        <v>2</v>
      </c>
      <c r="L66" s="262" t="s">
        <v>171</v>
      </c>
      <c r="M66" s="262" t="s">
        <v>76</v>
      </c>
      <c r="N66" s="263" t="s">
        <v>77</v>
      </c>
      <c r="O66" s="172"/>
      <c r="P66" s="172"/>
      <c r="Q66" s="172"/>
      <c r="R66" s="172"/>
    </row>
    <row r="67" spans="1:18" x14ac:dyDescent="0.35">
      <c r="A67" s="264"/>
      <c r="B67" s="265"/>
      <c r="C67" s="227"/>
      <c r="D67" s="266"/>
      <c r="E67" s="267"/>
      <c r="F67" s="267"/>
      <c r="G67" s="267"/>
      <c r="H67" s="226" t="str">
        <f>IF(E67*G67/1000=0,"",E67*G67/1000)</f>
        <v/>
      </c>
      <c r="I67" s="227"/>
      <c r="J67" s="268" t="str">
        <f t="shared" ref="J67:J75" si="6">IF(I67="",H67,H67*I67)</f>
        <v/>
      </c>
      <c r="K67" s="229" t="str">
        <f>IF(J67="","",J67/SUM($J$38:$J$56))</f>
        <v/>
      </c>
      <c r="L67" s="269"/>
      <c r="M67" s="231" t="str">
        <f>IF(OR(B67='Nature combustibles'!$B$2,B67='Nature combustibles'!$B$11,B67='Nature combustibles'!$B$13),IF(E67*Tableau1[[#This Row],[Taux de combustible certifié PEFC/FSC/Label Haie ou équivalent (%)]]/1000=0,"",E67*Tableau1[[#This Row],[Taux de combustible certifié PEFC/FSC/Label Haie ou équivalent (%)]]),"")</f>
        <v/>
      </c>
      <c r="N67" s="270" t="str">
        <f>IF(OR(B67='Nature combustibles'!$B$11,B67='Nature combustibles'!$B$13),IF(D67="Hors France",100%,30%),IF(B67='Nature combustibles'!$B$2,VLOOKUP(D67,'Taux certification régional'!$A$2:$C$15,3,FALSE),""))</f>
        <v/>
      </c>
      <c r="O67" s="172"/>
      <c r="P67" s="172"/>
      <c r="Q67" s="172"/>
      <c r="R67" s="172"/>
    </row>
    <row r="68" spans="1:18" x14ac:dyDescent="0.35">
      <c r="A68" s="264"/>
      <c r="B68" s="265"/>
      <c r="C68" s="227"/>
      <c r="D68" s="266"/>
      <c r="E68" s="267"/>
      <c r="F68" s="267"/>
      <c r="G68" s="267"/>
      <c r="H68" s="226" t="str">
        <f t="shared" ref="H68:H75" si="7">IF(E68*G68/1000=0,"",E68*G68/1000)</f>
        <v/>
      </c>
      <c r="I68" s="227"/>
      <c r="J68" s="268" t="str">
        <f t="shared" si="6"/>
        <v/>
      </c>
      <c r="K68" s="229" t="str">
        <f t="shared" ref="K68:K75" si="8">IF(J68="","",J68/SUM($J$38:$J$56))</f>
        <v/>
      </c>
      <c r="L68" s="269"/>
      <c r="M68" s="231" t="str">
        <f>IF(OR(B68='Nature combustibles'!$B$2,B68='Nature combustibles'!$B$11,B68='Nature combustibles'!$B$13),IF(E68*Tableau1[[#This Row],[Taux de combustible certifié PEFC/FSC/Label Haie ou équivalent (%)]]/1000=0,"",E68*Tableau1[[#This Row],[Taux de combustible certifié PEFC/FSC/Label Haie ou équivalent (%)]]),"")</f>
        <v/>
      </c>
      <c r="N68" s="270" t="str">
        <f>IF(OR(B68='Nature combustibles'!$B$11,B68='Nature combustibles'!$B$13),IF(D68="Hors France",100%,30%),IF(B68='Nature combustibles'!$B$2,VLOOKUP(D68,'Taux certification régional'!$A$2:$C$15,3,FALSE),""))</f>
        <v/>
      </c>
      <c r="O68" s="172"/>
      <c r="P68" s="172"/>
      <c r="Q68" s="172"/>
      <c r="R68" s="172"/>
    </row>
    <row r="69" spans="1:18" x14ac:dyDescent="0.35">
      <c r="A69" s="264"/>
      <c r="B69" s="265"/>
      <c r="C69" s="227"/>
      <c r="D69" s="266"/>
      <c r="E69" s="267"/>
      <c r="F69" s="267"/>
      <c r="G69" s="267"/>
      <c r="H69" s="226" t="str">
        <f t="shared" si="7"/>
        <v/>
      </c>
      <c r="I69" s="227"/>
      <c r="J69" s="268" t="str">
        <f t="shared" si="6"/>
        <v/>
      </c>
      <c r="K69" s="229" t="str">
        <f t="shared" si="8"/>
        <v/>
      </c>
      <c r="L69" s="269"/>
      <c r="M69" s="231" t="str">
        <f>IF(OR(B69='Nature combustibles'!$B$2,B69='Nature combustibles'!$B$11,B69='Nature combustibles'!$B$13),IF(E69*Tableau1[[#This Row],[Taux de combustible certifié PEFC/FSC/Label Haie ou équivalent (%)]]/1000=0,"",E69*Tableau1[[#This Row],[Taux de combustible certifié PEFC/FSC/Label Haie ou équivalent (%)]]),"")</f>
        <v/>
      </c>
      <c r="N69" s="270" t="str">
        <f>IF(OR(B69='Nature combustibles'!$B$11,B69='Nature combustibles'!$B$13),IF(D69="Hors France",100%,30%),IF(B69='Nature combustibles'!$B$2,VLOOKUP(D69,'Taux certification régional'!$A$2:$C$15,3,FALSE),""))</f>
        <v/>
      </c>
      <c r="O69" s="172"/>
      <c r="P69" s="172"/>
      <c r="Q69" s="172"/>
      <c r="R69" s="172"/>
    </row>
    <row r="70" spans="1:18" x14ac:dyDescent="0.35">
      <c r="A70" s="264"/>
      <c r="B70" s="265"/>
      <c r="C70" s="227"/>
      <c r="D70" s="266"/>
      <c r="E70" s="267"/>
      <c r="F70" s="267"/>
      <c r="G70" s="267"/>
      <c r="H70" s="226" t="str">
        <f t="shared" si="7"/>
        <v/>
      </c>
      <c r="I70" s="227"/>
      <c r="J70" s="268" t="str">
        <f t="shared" si="6"/>
        <v/>
      </c>
      <c r="K70" s="229" t="str">
        <f t="shared" si="8"/>
        <v/>
      </c>
      <c r="L70" s="269"/>
      <c r="M70" s="231" t="str">
        <f>IF(OR(B70='Nature combustibles'!$B$2,B70='Nature combustibles'!$B$11,B70='Nature combustibles'!$B$13),IF(E70*Tableau1[[#This Row],[Taux de combustible certifié PEFC/FSC/Label Haie ou équivalent (%)]]/1000=0,"",E70*Tableau1[[#This Row],[Taux de combustible certifié PEFC/FSC/Label Haie ou équivalent (%)]]),"")</f>
        <v/>
      </c>
      <c r="N70" s="270" t="str">
        <f>IF(OR(B70='Nature combustibles'!$B$11,B70='Nature combustibles'!$B$13),IF(D70="Hors France",100%,30%),IF(B70='Nature combustibles'!$B$2,VLOOKUP(D70,'Taux certification régional'!$A$2:$C$15,3,FALSE),""))</f>
        <v/>
      </c>
      <c r="O70" s="172"/>
      <c r="P70" s="172"/>
      <c r="Q70" s="172"/>
      <c r="R70" s="172"/>
    </row>
    <row r="71" spans="1:18" x14ac:dyDescent="0.35">
      <c r="A71" s="264"/>
      <c r="B71" s="265"/>
      <c r="C71" s="227"/>
      <c r="D71" s="266"/>
      <c r="E71" s="267"/>
      <c r="F71" s="267"/>
      <c r="G71" s="267"/>
      <c r="H71" s="226" t="str">
        <f t="shared" si="7"/>
        <v/>
      </c>
      <c r="I71" s="227"/>
      <c r="J71" s="268" t="str">
        <f t="shared" si="6"/>
        <v/>
      </c>
      <c r="K71" s="229" t="str">
        <f t="shared" si="8"/>
        <v/>
      </c>
      <c r="L71" s="269"/>
      <c r="M71" s="231" t="str">
        <f>IF(OR(B71='Nature combustibles'!$B$2,B71='Nature combustibles'!$B$11,B71='Nature combustibles'!$B$13),IF(E71*Tableau1[[#This Row],[Taux de combustible certifié PEFC/FSC/Label Haie ou équivalent (%)]]/1000=0,"",E71*Tableau1[[#This Row],[Taux de combustible certifié PEFC/FSC/Label Haie ou équivalent (%)]]),"")</f>
        <v/>
      </c>
      <c r="N71" s="270" t="str">
        <f>IF(OR(B71='Nature combustibles'!$B$11,B71='Nature combustibles'!$B$13),IF(D71="Hors France",100%,30%),IF(B71='Nature combustibles'!$B$2,VLOOKUP(D71,'Taux certification régional'!$A$2:$C$15,3,FALSE),""))</f>
        <v/>
      </c>
      <c r="O71" s="172"/>
      <c r="P71" s="172"/>
      <c r="Q71" s="172"/>
      <c r="R71" s="172"/>
    </row>
    <row r="72" spans="1:18" x14ac:dyDescent="0.35">
      <c r="A72" s="264"/>
      <c r="B72" s="265"/>
      <c r="C72" s="227"/>
      <c r="D72" s="266"/>
      <c r="E72" s="267"/>
      <c r="F72" s="267"/>
      <c r="G72" s="267"/>
      <c r="H72" s="226" t="str">
        <f t="shared" si="7"/>
        <v/>
      </c>
      <c r="I72" s="227"/>
      <c r="J72" s="268" t="str">
        <f t="shared" si="6"/>
        <v/>
      </c>
      <c r="K72" s="229" t="str">
        <f t="shared" si="8"/>
        <v/>
      </c>
      <c r="L72" s="269"/>
      <c r="M72" s="231" t="str">
        <f>IF(OR(B72='Nature combustibles'!$B$2,B72='Nature combustibles'!$B$11,B72='Nature combustibles'!$B$13),IF(E72*Tableau1[[#This Row],[Taux de combustible certifié PEFC/FSC/Label Haie ou équivalent (%)]]/1000=0,"",E72*Tableau1[[#This Row],[Taux de combustible certifié PEFC/FSC/Label Haie ou équivalent (%)]]),"")</f>
        <v/>
      </c>
      <c r="N72" s="270" t="str">
        <f>IF(OR(B72='Nature combustibles'!$B$11,B72='Nature combustibles'!$B$13),IF(D72="Hors France",100%,30%),IF(B72='Nature combustibles'!$B$2,VLOOKUP(D72,'Taux certification régional'!$A$2:$C$15,3,FALSE),""))</f>
        <v/>
      </c>
      <c r="O72" s="172"/>
      <c r="P72" s="172"/>
      <c r="Q72" s="172"/>
      <c r="R72" s="172"/>
    </row>
    <row r="73" spans="1:18" x14ac:dyDescent="0.35">
      <c r="A73" s="264"/>
      <c r="B73" s="265"/>
      <c r="C73" s="227"/>
      <c r="D73" s="266"/>
      <c r="E73" s="267"/>
      <c r="F73" s="267"/>
      <c r="G73" s="267"/>
      <c r="H73" s="226" t="str">
        <f t="shared" si="7"/>
        <v/>
      </c>
      <c r="I73" s="227"/>
      <c r="J73" s="268" t="str">
        <f t="shared" si="6"/>
        <v/>
      </c>
      <c r="K73" s="229" t="str">
        <f t="shared" si="8"/>
        <v/>
      </c>
      <c r="L73" s="269"/>
      <c r="M73" s="231" t="str">
        <f>IF(OR(B73='Nature combustibles'!$B$2,B73='Nature combustibles'!$B$11,B73='Nature combustibles'!$B$13),IF(E73*Tableau1[[#This Row],[Taux de combustible certifié PEFC/FSC/Label Haie ou équivalent (%)]]/1000=0,"",E73*Tableau1[[#This Row],[Taux de combustible certifié PEFC/FSC/Label Haie ou équivalent (%)]]),"")</f>
        <v/>
      </c>
      <c r="N73" s="270" t="str">
        <f>IF(OR(B73='Nature combustibles'!$B$11,B73='Nature combustibles'!$B$13),IF(D73="Hors France",100%,30%),IF(B73='Nature combustibles'!$B$2,VLOOKUP(D73,'Taux certification régional'!$A$2:$C$15,3,FALSE),""))</f>
        <v/>
      </c>
      <c r="O73" s="172"/>
      <c r="P73" s="172"/>
      <c r="Q73" s="172"/>
      <c r="R73" s="172"/>
    </row>
    <row r="74" spans="1:18" x14ac:dyDescent="0.35">
      <c r="A74" s="264"/>
      <c r="B74" s="265"/>
      <c r="C74" s="227"/>
      <c r="D74" s="266"/>
      <c r="E74" s="267"/>
      <c r="F74" s="267"/>
      <c r="G74" s="267"/>
      <c r="H74" s="226" t="str">
        <f t="shared" si="7"/>
        <v/>
      </c>
      <c r="I74" s="227"/>
      <c r="J74" s="268" t="str">
        <f t="shared" si="6"/>
        <v/>
      </c>
      <c r="K74" s="229" t="str">
        <f t="shared" si="8"/>
        <v/>
      </c>
      <c r="L74" s="269"/>
      <c r="M74" s="231" t="str">
        <f>IF(OR(B74='Nature combustibles'!$B$2,B74='Nature combustibles'!$B$11,B74='Nature combustibles'!$B$13),IF(E74*Tableau1[[#This Row],[Taux de combustible certifié PEFC/FSC/Label Haie ou équivalent (%)]]/1000=0,"",E74*Tableau1[[#This Row],[Taux de combustible certifié PEFC/FSC/Label Haie ou équivalent (%)]]),"")</f>
        <v/>
      </c>
      <c r="N74" s="270" t="str">
        <f>IF(OR(B74='Nature combustibles'!$B$11,B74='Nature combustibles'!$B$13),IF(D74="Hors France",100%,30%),IF(B74='Nature combustibles'!$B$2,VLOOKUP(D74,'Taux certification régional'!$A$2:$C$15,3,FALSE),""))</f>
        <v/>
      </c>
      <c r="O74" s="172"/>
      <c r="P74" s="172"/>
      <c r="Q74" s="172"/>
      <c r="R74" s="172"/>
    </row>
    <row r="75" spans="1:18" x14ac:dyDescent="0.35">
      <c r="A75" s="264"/>
      <c r="B75" s="265"/>
      <c r="C75" s="227"/>
      <c r="D75" s="266"/>
      <c r="E75" s="267"/>
      <c r="F75" s="267"/>
      <c r="G75" s="267"/>
      <c r="H75" s="226" t="str">
        <f t="shared" si="7"/>
        <v/>
      </c>
      <c r="I75" s="227"/>
      <c r="J75" s="268" t="str">
        <f t="shared" si="6"/>
        <v/>
      </c>
      <c r="K75" s="229" t="str">
        <f t="shared" si="8"/>
        <v/>
      </c>
      <c r="L75" s="269"/>
      <c r="M75" s="231" t="str">
        <f>IF(OR(B75='Nature combustibles'!$B$2,B75='Nature combustibles'!$B$11,B75='Nature combustibles'!$B$13),IF(E75*Tableau1[[#This Row],[Taux de combustible certifié PEFC/FSC/Label Haie ou équivalent (%)]]/1000=0,"",E75*Tableau1[[#This Row],[Taux de combustible certifié PEFC/FSC/Label Haie ou équivalent (%)]]),"")</f>
        <v/>
      </c>
      <c r="N75" s="270" t="str">
        <f>IF(OR(B75='Nature combustibles'!$B$11,B75='Nature combustibles'!$B$13),IF(D75="Hors France",100%,30%),IF(B75='Nature combustibles'!$B$2,VLOOKUP(D75,'Taux certification régional'!$A$2:$C$15,3,FALSE),""))</f>
        <v/>
      </c>
      <c r="O75" s="172"/>
      <c r="P75" s="172"/>
      <c r="Q75" s="172"/>
      <c r="R75" s="172"/>
    </row>
    <row r="76" spans="1:18" ht="16" thickBot="1" x14ac:dyDescent="0.4">
      <c r="A76" s="248" t="s">
        <v>7</v>
      </c>
      <c r="B76" s="249"/>
      <c r="C76" s="249"/>
      <c r="D76" s="249"/>
      <c r="E76" s="271">
        <f>SUM(E67:E75)</f>
        <v>0</v>
      </c>
      <c r="F76" s="271"/>
      <c r="G76" s="271"/>
      <c r="H76" s="271">
        <f>SUM(H67:H75)</f>
        <v>0</v>
      </c>
      <c r="I76" s="271" t="s">
        <v>25</v>
      </c>
      <c r="J76" s="271">
        <f>SUM(J67:J75)</f>
        <v>0</v>
      </c>
      <c r="K76" s="272">
        <f>SUM(K67:K75)</f>
        <v>0</v>
      </c>
      <c r="L76" s="273" t="str">
        <f>IF(E77=0,"",M76/E77)</f>
        <v/>
      </c>
      <c r="M76" s="271">
        <f>SUM(M67:M75)</f>
        <v>0</v>
      </c>
      <c r="N76" s="272" t="str">
        <f>IF(E77=0,"",(SUMPRODUCT(E67:E75,N67:N75))/E77)</f>
        <v/>
      </c>
      <c r="O76" s="255" t="str">
        <f>IF(L76&lt;N76, "tonnage certifié inférieur au seuil minimum","")</f>
        <v/>
      </c>
      <c r="P76" s="172"/>
      <c r="Q76" s="172"/>
      <c r="R76" s="172"/>
    </row>
    <row r="77" spans="1:18" ht="31.5" thickBot="1" x14ac:dyDescent="0.4">
      <c r="A77" s="172"/>
      <c r="B77" s="172"/>
      <c r="C77" s="172"/>
      <c r="D77" s="256" t="s">
        <v>72</v>
      </c>
      <c r="E77" s="250">
        <f>SUMIF(B67:B75,'Nature combustibles'!$B$2,E67:E75)+SUMIF(B67:B75,'Nature combustibles'!$B$11,E67:E75)+SUMIF(B67:B75,'Nature combustibles'!$B$13,E67:E75)</f>
        <v>0</v>
      </c>
      <c r="F77" s="172"/>
      <c r="G77" s="172"/>
      <c r="H77" s="172"/>
      <c r="I77" s="172"/>
      <c r="J77" s="172"/>
      <c r="K77" s="172"/>
      <c r="L77" s="172"/>
      <c r="M77" s="172"/>
      <c r="N77" s="172"/>
      <c r="O77" s="172"/>
      <c r="P77" s="172"/>
      <c r="Q77" s="172"/>
      <c r="R77" s="172"/>
    </row>
    <row r="78" spans="1:18" x14ac:dyDescent="0.35">
      <c r="A78" s="172"/>
      <c r="B78" s="172"/>
      <c r="C78" s="172"/>
      <c r="D78" s="172"/>
      <c r="E78" s="172"/>
      <c r="F78" s="172"/>
      <c r="G78" s="172"/>
      <c r="H78" s="172"/>
      <c r="I78" s="172"/>
      <c r="J78" s="172"/>
      <c r="K78" s="172"/>
      <c r="L78" s="172"/>
      <c r="M78" s="172"/>
      <c r="N78" s="172"/>
      <c r="O78" s="172"/>
      <c r="P78" s="172"/>
      <c r="Q78" s="172"/>
      <c r="R78" s="172"/>
    </row>
    <row r="79" spans="1:18" x14ac:dyDescent="0.35">
      <c r="A79" s="172"/>
      <c r="B79" s="172"/>
      <c r="C79" s="172"/>
      <c r="D79" s="172"/>
      <c r="E79" s="172"/>
      <c r="F79" s="172"/>
      <c r="G79" s="172"/>
      <c r="H79" s="172"/>
      <c r="I79" s="172"/>
      <c r="J79" s="172"/>
      <c r="K79" s="172"/>
      <c r="L79" s="172"/>
      <c r="M79" s="172"/>
      <c r="N79" s="172"/>
      <c r="O79" s="172"/>
      <c r="P79" s="172"/>
      <c r="Q79" s="172"/>
      <c r="R79" s="172"/>
    </row>
    <row r="80" spans="1:18" x14ac:dyDescent="0.35">
      <c r="A80" s="172"/>
      <c r="B80" s="172"/>
      <c r="C80" s="172"/>
      <c r="D80" s="172"/>
      <c r="E80" s="172"/>
      <c r="F80" s="172"/>
      <c r="G80" s="172"/>
      <c r="H80" s="172"/>
      <c r="I80" s="172"/>
      <c r="J80" s="172"/>
      <c r="K80" s="172"/>
      <c r="L80" s="172"/>
      <c r="M80" s="172"/>
      <c r="N80" s="172"/>
      <c r="O80" s="172"/>
      <c r="P80" s="172"/>
      <c r="Q80" s="172"/>
      <c r="R80" s="172"/>
    </row>
    <row r="81" spans="1:18" x14ac:dyDescent="0.35">
      <c r="A81" s="172"/>
      <c r="B81" s="172"/>
      <c r="C81" s="172"/>
      <c r="D81" s="172"/>
      <c r="E81" s="172"/>
      <c r="F81" s="172"/>
      <c r="G81" s="172"/>
      <c r="H81" s="172"/>
      <c r="I81" s="172"/>
      <c r="J81" s="172"/>
      <c r="K81" s="172"/>
      <c r="L81" s="172"/>
      <c r="M81" s="172"/>
      <c r="N81" s="172"/>
      <c r="O81" s="172"/>
      <c r="P81" s="172"/>
      <c r="Q81" s="172"/>
      <c r="R81" s="172"/>
    </row>
    <row r="82" spans="1:18" x14ac:dyDescent="0.35">
      <c r="A82" s="172"/>
      <c r="B82" s="172"/>
      <c r="C82" s="172"/>
      <c r="D82" s="172"/>
      <c r="E82" s="172"/>
      <c r="F82" s="172"/>
      <c r="G82" s="172"/>
      <c r="H82" s="172"/>
      <c r="I82" s="172"/>
      <c r="J82" s="172"/>
      <c r="K82" s="172"/>
      <c r="L82" s="172"/>
      <c r="M82" s="172"/>
      <c r="N82" s="172"/>
      <c r="O82" s="172"/>
      <c r="P82" s="172"/>
      <c r="Q82" s="172"/>
      <c r="R82" s="172"/>
    </row>
    <row r="83" spans="1:18" x14ac:dyDescent="0.35">
      <c r="A83" s="172"/>
      <c r="B83" s="172"/>
      <c r="C83" s="172"/>
      <c r="D83" s="172"/>
      <c r="E83" s="172"/>
      <c r="F83" s="172"/>
      <c r="G83" s="172"/>
      <c r="H83" s="172"/>
      <c r="I83" s="172"/>
      <c r="J83" s="172"/>
      <c r="K83" s="172"/>
      <c r="L83" s="172"/>
      <c r="M83" s="172"/>
      <c r="N83" s="172"/>
      <c r="O83" s="172"/>
      <c r="P83" s="172"/>
      <c r="Q83" s="172"/>
      <c r="R83" s="172"/>
    </row>
    <row r="84" spans="1:18" x14ac:dyDescent="0.35">
      <c r="A84" s="172"/>
      <c r="B84" s="172"/>
      <c r="C84" s="172"/>
      <c r="D84" s="172"/>
      <c r="E84" s="172"/>
      <c r="F84" s="172"/>
      <c r="G84" s="172"/>
      <c r="H84" s="172"/>
      <c r="I84" s="172"/>
      <c r="J84" s="172"/>
      <c r="K84" s="172"/>
      <c r="L84" s="172"/>
      <c r="M84" s="172"/>
      <c r="N84" s="172"/>
      <c r="O84" s="172"/>
      <c r="P84" s="172"/>
      <c r="Q84" s="172"/>
      <c r="R84" s="172"/>
    </row>
    <row r="85" spans="1:18" x14ac:dyDescent="0.35">
      <c r="A85" s="172"/>
      <c r="B85" s="172"/>
      <c r="C85" s="172"/>
      <c r="D85" s="172"/>
      <c r="E85" s="172"/>
      <c r="F85" s="172"/>
      <c r="G85" s="172"/>
      <c r="H85" s="172"/>
      <c r="I85" s="172"/>
      <c r="J85" s="172"/>
      <c r="K85" s="172"/>
      <c r="L85" s="172"/>
      <c r="M85" s="172"/>
      <c r="N85" s="172"/>
      <c r="O85" s="172"/>
      <c r="P85" s="172"/>
      <c r="Q85" s="172"/>
      <c r="R85" s="172"/>
    </row>
    <row r="86" spans="1:18" x14ac:dyDescent="0.35">
      <c r="A86" s="172"/>
      <c r="B86" s="172"/>
      <c r="C86" s="172"/>
      <c r="D86" s="172"/>
      <c r="E86" s="172"/>
      <c r="F86" s="172"/>
      <c r="G86" s="172"/>
      <c r="H86" s="172"/>
      <c r="I86" s="172"/>
      <c r="J86" s="172"/>
      <c r="K86" s="172"/>
      <c r="L86" s="172"/>
      <c r="M86" s="172"/>
      <c r="N86" s="172"/>
      <c r="O86" s="172"/>
      <c r="P86" s="172"/>
      <c r="Q86" s="172"/>
      <c r="R86" s="172"/>
    </row>
    <row r="87" spans="1:18" x14ac:dyDescent="0.35">
      <c r="A87" s="172"/>
      <c r="B87" s="172"/>
      <c r="C87" s="172"/>
      <c r="D87" s="172"/>
      <c r="E87" s="172"/>
      <c r="F87" s="172"/>
      <c r="G87" s="172"/>
      <c r="H87" s="172"/>
      <c r="I87" s="172"/>
      <c r="J87" s="172"/>
      <c r="K87" s="172"/>
      <c r="L87" s="172"/>
      <c r="M87" s="172"/>
      <c r="N87" s="172"/>
      <c r="O87" s="172"/>
      <c r="P87" s="172"/>
      <c r="Q87" s="172"/>
      <c r="R87" s="172"/>
    </row>
    <row r="88" spans="1:18" x14ac:dyDescent="0.35">
      <c r="A88" s="172"/>
      <c r="B88" s="172"/>
      <c r="C88" s="172"/>
      <c r="D88" s="172"/>
      <c r="E88" s="172"/>
      <c r="F88" s="172"/>
      <c r="G88" s="172"/>
      <c r="H88" s="172"/>
      <c r="I88" s="172"/>
      <c r="J88" s="172"/>
      <c r="K88" s="172"/>
      <c r="L88" s="172"/>
      <c r="M88" s="172"/>
      <c r="N88" s="172"/>
      <c r="O88" s="172"/>
      <c r="P88" s="172"/>
      <c r="Q88" s="172"/>
      <c r="R88" s="172"/>
    </row>
    <row r="89" spans="1:18" x14ac:dyDescent="0.35">
      <c r="A89" s="172"/>
      <c r="B89" s="172"/>
      <c r="C89" s="172"/>
      <c r="D89" s="172"/>
      <c r="E89" s="172"/>
      <c r="F89" s="172"/>
      <c r="G89" s="172"/>
      <c r="H89" s="172"/>
      <c r="I89" s="172"/>
      <c r="J89" s="172"/>
      <c r="K89" s="172"/>
      <c r="L89" s="172"/>
      <c r="M89" s="172"/>
      <c r="N89" s="172"/>
      <c r="O89" s="172"/>
      <c r="P89" s="172"/>
      <c r="Q89" s="172"/>
      <c r="R89" s="172"/>
    </row>
    <row r="90" spans="1:18" x14ac:dyDescent="0.35">
      <c r="A90" s="172"/>
      <c r="B90" s="172"/>
      <c r="C90" s="172"/>
      <c r="D90" s="172"/>
      <c r="E90" s="172"/>
      <c r="F90" s="172"/>
      <c r="G90" s="172"/>
      <c r="H90" s="172"/>
      <c r="I90" s="172"/>
      <c r="J90" s="172"/>
      <c r="K90" s="172"/>
      <c r="L90" s="172"/>
      <c r="M90" s="172"/>
      <c r="N90" s="172"/>
      <c r="O90" s="172"/>
      <c r="P90" s="172"/>
      <c r="Q90" s="172"/>
      <c r="R90" s="172"/>
    </row>
    <row r="91" spans="1:18" x14ac:dyDescent="0.35">
      <c r="A91" s="172"/>
      <c r="B91" s="172"/>
      <c r="C91" s="172"/>
      <c r="D91" s="172"/>
      <c r="E91" s="172"/>
      <c r="F91" s="172"/>
      <c r="G91" s="172"/>
      <c r="H91" s="172"/>
      <c r="I91" s="172"/>
      <c r="J91" s="172"/>
      <c r="K91" s="172"/>
      <c r="L91" s="172"/>
      <c r="M91" s="172"/>
      <c r="N91" s="172"/>
      <c r="O91" s="172"/>
      <c r="P91" s="172"/>
      <c r="Q91" s="172"/>
      <c r="R91" s="172"/>
    </row>
    <row r="92" spans="1:18" x14ac:dyDescent="0.35">
      <c r="A92" s="172"/>
      <c r="B92" s="172"/>
      <c r="C92" s="172"/>
      <c r="D92" s="172"/>
      <c r="E92" s="172"/>
      <c r="F92" s="172"/>
      <c r="G92" s="172"/>
      <c r="H92" s="172"/>
      <c r="I92" s="172"/>
      <c r="J92" s="172"/>
      <c r="K92" s="172"/>
      <c r="L92" s="172"/>
      <c r="M92" s="172"/>
      <c r="N92" s="172"/>
      <c r="O92" s="172"/>
      <c r="P92" s="172"/>
      <c r="Q92" s="172"/>
      <c r="R92" s="172"/>
    </row>
    <row r="93" spans="1:18" x14ac:dyDescent="0.35">
      <c r="A93" s="172"/>
      <c r="B93" s="172"/>
      <c r="C93" s="172"/>
      <c r="D93" s="172"/>
      <c r="E93" s="172"/>
      <c r="F93" s="172"/>
      <c r="G93" s="172"/>
      <c r="H93" s="172"/>
      <c r="I93" s="172"/>
      <c r="J93" s="172"/>
      <c r="K93" s="172"/>
      <c r="L93" s="172"/>
      <c r="M93" s="172"/>
      <c r="N93" s="172"/>
      <c r="O93" s="172"/>
      <c r="P93" s="172"/>
      <c r="Q93" s="172"/>
      <c r="R93" s="172"/>
    </row>
    <row r="94" spans="1:18" x14ac:dyDescent="0.35">
      <c r="A94" s="172"/>
      <c r="B94" s="172"/>
      <c r="C94" s="172"/>
      <c r="D94" s="172"/>
      <c r="E94" s="172"/>
      <c r="F94" s="172"/>
      <c r="G94" s="172"/>
      <c r="H94" s="172"/>
      <c r="I94" s="172"/>
      <c r="J94" s="172"/>
      <c r="K94" s="172"/>
      <c r="L94" s="172"/>
      <c r="M94" s="172"/>
      <c r="N94" s="172"/>
      <c r="O94" s="172"/>
      <c r="P94" s="172"/>
      <c r="Q94" s="172"/>
      <c r="R94" s="172"/>
    </row>
    <row r="95" spans="1:18" x14ac:dyDescent="0.35">
      <c r="A95" s="172"/>
      <c r="B95" s="172"/>
      <c r="C95" s="172"/>
      <c r="D95" s="172"/>
      <c r="E95" s="172"/>
      <c r="F95" s="172"/>
      <c r="G95" s="172"/>
      <c r="H95" s="172"/>
      <c r="I95" s="172"/>
      <c r="J95" s="172"/>
      <c r="K95" s="172"/>
      <c r="L95" s="172"/>
      <c r="M95" s="172"/>
      <c r="N95" s="172"/>
      <c r="O95" s="172"/>
      <c r="P95" s="172"/>
      <c r="Q95" s="172"/>
      <c r="R95" s="172"/>
    </row>
    <row r="96" spans="1:18" x14ac:dyDescent="0.35">
      <c r="A96" s="172"/>
      <c r="B96" s="172"/>
      <c r="C96" s="172"/>
      <c r="D96" s="172"/>
      <c r="E96" s="172"/>
      <c r="F96" s="172"/>
      <c r="G96" s="172"/>
      <c r="H96" s="172"/>
      <c r="I96" s="172"/>
      <c r="J96" s="172"/>
      <c r="K96" s="172"/>
      <c r="L96" s="172"/>
      <c r="M96" s="172"/>
      <c r="N96" s="172"/>
      <c r="O96" s="172"/>
      <c r="P96" s="172"/>
      <c r="Q96" s="172"/>
      <c r="R96" s="172"/>
    </row>
    <row r="97" spans="1:18" x14ac:dyDescent="0.35">
      <c r="A97" s="172"/>
      <c r="B97" s="172"/>
      <c r="C97" s="172"/>
      <c r="D97" s="172"/>
      <c r="E97" s="172"/>
      <c r="F97" s="172"/>
      <c r="G97" s="172"/>
      <c r="H97" s="172"/>
      <c r="I97" s="172"/>
      <c r="J97" s="172"/>
      <c r="K97" s="172"/>
      <c r="L97" s="172"/>
      <c r="M97" s="172"/>
      <c r="N97" s="172"/>
      <c r="O97" s="172"/>
      <c r="P97" s="172"/>
      <c r="Q97" s="172"/>
      <c r="R97" s="172"/>
    </row>
    <row r="98" spans="1:18" x14ac:dyDescent="0.35">
      <c r="A98" s="172"/>
      <c r="B98" s="172"/>
      <c r="C98" s="172"/>
      <c r="D98" s="172"/>
      <c r="E98" s="172"/>
      <c r="F98" s="172"/>
      <c r="G98" s="172"/>
      <c r="H98" s="172"/>
      <c r="I98" s="172"/>
      <c r="J98" s="172"/>
      <c r="K98" s="172"/>
      <c r="L98" s="172"/>
      <c r="M98" s="172"/>
      <c r="N98" s="172"/>
      <c r="O98" s="172"/>
      <c r="P98" s="172"/>
      <c r="Q98" s="172"/>
      <c r="R98" s="172"/>
    </row>
    <row r="99" spans="1:18" x14ac:dyDescent="0.35">
      <c r="A99" s="172"/>
      <c r="B99" s="172"/>
      <c r="C99" s="172"/>
      <c r="D99" s="172"/>
      <c r="E99" s="172"/>
      <c r="F99" s="172"/>
      <c r="G99" s="172"/>
      <c r="H99" s="172"/>
      <c r="I99" s="172"/>
      <c r="J99" s="172"/>
      <c r="K99" s="172"/>
      <c r="L99" s="172"/>
      <c r="M99" s="172"/>
      <c r="N99" s="172"/>
      <c r="O99" s="172"/>
      <c r="P99" s="172"/>
      <c r="Q99" s="172"/>
      <c r="R99" s="172"/>
    </row>
    <row r="100" spans="1:18" x14ac:dyDescent="0.35">
      <c r="A100" s="172"/>
      <c r="B100" s="172"/>
      <c r="C100" s="172"/>
      <c r="D100" s="172"/>
      <c r="E100" s="172"/>
      <c r="F100" s="172"/>
      <c r="G100" s="172"/>
      <c r="H100" s="172"/>
      <c r="I100" s="172"/>
      <c r="J100" s="172"/>
      <c r="K100" s="172"/>
      <c r="L100" s="172"/>
      <c r="M100" s="172"/>
      <c r="N100" s="172"/>
      <c r="O100" s="172"/>
      <c r="P100" s="172"/>
      <c r="Q100" s="172"/>
      <c r="R100" s="172"/>
    </row>
    <row r="101" spans="1:18" x14ac:dyDescent="0.35">
      <c r="A101" s="172"/>
      <c r="B101" s="172"/>
      <c r="C101" s="172"/>
      <c r="D101" s="172"/>
      <c r="E101" s="172"/>
      <c r="F101" s="172"/>
      <c r="G101" s="172"/>
      <c r="H101" s="172"/>
      <c r="I101" s="172"/>
      <c r="J101" s="172"/>
      <c r="K101" s="172"/>
      <c r="L101" s="172"/>
      <c r="M101" s="172"/>
      <c r="N101" s="172"/>
      <c r="O101" s="172"/>
      <c r="P101" s="172"/>
      <c r="Q101" s="172"/>
      <c r="R101" s="172"/>
    </row>
    <row r="102" spans="1:18" x14ac:dyDescent="0.35">
      <c r="A102" s="172"/>
      <c r="B102" s="172"/>
      <c r="C102" s="172"/>
      <c r="D102" s="172"/>
      <c r="E102" s="172"/>
      <c r="F102" s="172"/>
      <c r="G102" s="172"/>
      <c r="H102" s="172"/>
      <c r="I102" s="172"/>
      <c r="J102" s="172"/>
      <c r="K102" s="172"/>
      <c r="L102" s="172"/>
      <c r="M102" s="172"/>
      <c r="N102" s="172"/>
      <c r="O102" s="172"/>
      <c r="P102" s="172"/>
      <c r="Q102" s="172"/>
      <c r="R102" s="172"/>
    </row>
    <row r="103" spans="1:18" x14ac:dyDescent="0.35">
      <c r="A103" s="172"/>
      <c r="B103" s="172"/>
      <c r="C103" s="172"/>
      <c r="D103" s="172"/>
      <c r="E103" s="172"/>
      <c r="F103" s="172"/>
      <c r="G103" s="172"/>
      <c r="H103" s="172"/>
      <c r="I103" s="172"/>
      <c r="J103" s="172"/>
      <c r="K103" s="172"/>
      <c r="L103" s="172"/>
      <c r="M103" s="172"/>
      <c r="N103" s="172"/>
      <c r="O103" s="172"/>
      <c r="P103" s="172"/>
      <c r="Q103" s="172"/>
      <c r="R103" s="172"/>
    </row>
    <row r="104" spans="1:18" x14ac:dyDescent="0.35">
      <c r="A104" s="172"/>
      <c r="B104" s="172"/>
      <c r="C104" s="172"/>
      <c r="D104" s="172"/>
      <c r="E104" s="172"/>
      <c r="F104" s="172"/>
      <c r="G104" s="172"/>
      <c r="H104" s="172"/>
      <c r="I104" s="172"/>
      <c r="J104" s="172"/>
      <c r="K104" s="172"/>
      <c r="L104" s="172"/>
      <c r="M104" s="172"/>
      <c r="N104" s="172"/>
      <c r="O104" s="172"/>
      <c r="P104" s="172"/>
      <c r="Q104" s="172"/>
      <c r="R104" s="172"/>
    </row>
    <row r="105" spans="1:18" x14ac:dyDescent="0.35">
      <c r="A105" s="172"/>
      <c r="B105" s="172"/>
      <c r="C105" s="172"/>
      <c r="D105" s="172"/>
      <c r="E105" s="172"/>
      <c r="F105" s="172"/>
      <c r="G105" s="172"/>
      <c r="H105" s="172"/>
      <c r="I105" s="172"/>
      <c r="J105" s="172"/>
      <c r="K105" s="172"/>
      <c r="L105" s="172"/>
      <c r="M105" s="172"/>
      <c r="N105" s="172"/>
      <c r="O105" s="172"/>
      <c r="P105" s="172"/>
      <c r="Q105" s="172"/>
      <c r="R105" s="172"/>
    </row>
    <row r="106" spans="1:18" x14ac:dyDescent="0.35">
      <c r="A106" s="172"/>
      <c r="B106" s="172"/>
      <c r="C106" s="172"/>
      <c r="D106" s="172"/>
      <c r="E106" s="172"/>
      <c r="F106" s="172"/>
      <c r="G106" s="172"/>
      <c r="H106" s="172"/>
      <c r="I106" s="172"/>
      <c r="J106" s="172"/>
      <c r="K106" s="172"/>
      <c r="L106" s="172"/>
      <c r="M106" s="172"/>
      <c r="N106" s="172"/>
      <c r="O106" s="172"/>
      <c r="P106" s="172"/>
      <c r="Q106" s="172"/>
      <c r="R106" s="172"/>
    </row>
    <row r="107" spans="1:18" x14ac:dyDescent="0.35">
      <c r="A107" s="172"/>
      <c r="B107" s="172"/>
      <c r="C107" s="172"/>
      <c r="D107" s="172"/>
      <c r="E107" s="172"/>
      <c r="F107" s="172"/>
      <c r="G107" s="172"/>
      <c r="H107" s="172"/>
      <c r="I107" s="172"/>
      <c r="J107" s="172"/>
      <c r="K107" s="172"/>
      <c r="L107" s="172"/>
      <c r="M107" s="172"/>
      <c r="N107" s="172"/>
      <c r="O107" s="172"/>
      <c r="P107" s="172"/>
      <c r="Q107" s="172"/>
      <c r="R107" s="172"/>
    </row>
    <row r="108" spans="1:18" x14ac:dyDescent="0.35">
      <c r="A108" s="172"/>
      <c r="B108" s="172"/>
      <c r="C108" s="172"/>
      <c r="D108" s="172"/>
      <c r="E108" s="172"/>
      <c r="F108" s="172"/>
      <c r="G108" s="172"/>
      <c r="H108" s="172"/>
      <c r="I108" s="172"/>
      <c r="J108" s="172"/>
      <c r="K108" s="172"/>
      <c r="L108" s="172"/>
      <c r="M108" s="172"/>
      <c r="N108" s="172"/>
      <c r="O108" s="172"/>
      <c r="P108" s="172"/>
      <c r="Q108" s="172"/>
      <c r="R108" s="172"/>
    </row>
    <row r="109" spans="1:18" x14ac:dyDescent="0.35">
      <c r="A109" s="172"/>
      <c r="B109" s="172"/>
      <c r="C109" s="172"/>
      <c r="D109" s="172"/>
      <c r="E109" s="172"/>
      <c r="F109" s="172"/>
      <c r="G109" s="172"/>
      <c r="H109" s="172"/>
      <c r="I109" s="172"/>
      <c r="J109" s="172"/>
      <c r="K109" s="172"/>
      <c r="L109" s="172"/>
      <c r="M109" s="172"/>
      <c r="N109" s="172"/>
      <c r="O109" s="172"/>
      <c r="P109" s="172"/>
      <c r="Q109" s="172"/>
      <c r="R109" s="172"/>
    </row>
    <row r="110" spans="1:18" x14ac:dyDescent="0.35">
      <c r="A110" s="172"/>
      <c r="B110" s="172"/>
      <c r="C110" s="172"/>
      <c r="D110" s="172"/>
      <c r="E110" s="172"/>
      <c r="F110" s="172"/>
      <c r="G110" s="172"/>
      <c r="H110" s="172"/>
      <c r="I110" s="172"/>
      <c r="J110" s="172"/>
      <c r="K110" s="172"/>
      <c r="L110" s="172"/>
      <c r="M110" s="172"/>
      <c r="N110" s="172"/>
      <c r="O110" s="172"/>
      <c r="P110" s="172"/>
      <c r="Q110" s="172"/>
      <c r="R110" s="172"/>
    </row>
    <row r="111" spans="1:18" x14ac:dyDescent="0.35">
      <c r="A111" s="172"/>
      <c r="B111" s="172"/>
      <c r="C111" s="172"/>
      <c r="D111" s="172"/>
      <c r="E111" s="172"/>
      <c r="F111" s="172"/>
      <c r="G111" s="172"/>
      <c r="H111" s="172"/>
      <c r="I111" s="172"/>
      <c r="J111" s="172"/>
      <c r="K111" s="172"/>
      <c r="L111" s="172"/>
      <c r="M111" s="172"/>
      <c r="N111" s="172"/>
      <c r="O111" s="172"/>
      <c r="P111" s="172"/>
      <c r="Q111" s="172"/>
      <c r="R111" s="172"/>
    </row>
    <row r="112" spans="1:18" x14ac:dyDescent="0.35">
      <c r="A112" s="172"/>
      <c r="B112" s="172"/>
      <c r="C112" s="172"/>
      <c r="D112" s="172"/>
      <c r="E112" s="172"/>
      <c r="F112" s="172"/>
      <c r="G112" s="172"/>
      <c r="H112" s="172"/>
      <c r="I112" s="172"/>
      <c r="J112" s="172"/>
      <c r="K112" s="172"/>
      <c r="L112" s="172"/>
      <c r="M112" s="172"/>
      <c r="N112" s="172"/>
      <c r="O112" s="172"/>
      <c r="P112" s="172"/>
      <c r="Q112" s="172"/>
      <c r="R112" s="172"/>
    </row>
    <row r="113" spans="1:18" x14ac:dyDescent="0.35">
      <c r="A113" s="172"/>
      <c r="B113" s="172"/>
      <c r="C113" s="172"/>
      <c r="D113" s="172"/>
      <c r="E113" s="172"/>
      <c r="F113" s="172"/>
      <c r="G113" s="172"/>
      <c r="H113" s="172"/>
      <c r="I113" s="172"/>
      <c r="J113" s="172"/>
      <c r="K113" s="172"/>
      <c r="L113" s="172"/>
      <c r="M113" s="172"/>
      <c r="N113" s="172"/>
      <c r="O113" s="172"/>
      <c r="P113" s="172"/>
      <c r="Q113" s="172"/>
      <c r="R113" s="172"/>
    </row>
    <row r="114" spans="1:18" x14ac:dyDescent="0.35">
      <c r="A114" s="172"/>
      <c r="B114" s="172"/>
      <c r="C114" s="172"/>
      <c r="D114" s="172"/>
      <c r="E114" s="172"/>
      <c r="F114" s="172"/>
      <c r="G114" s="172"/>
      <c r="H114" s="172"/>
      <c r="I114" s="172"/>
      <c r="J114" s="172"/>
      <c r="K114" s="172"/>
      <c r="L114" s="172"/>
      <c r="M114" s="172"/>
      <c r="N114" s="172"/>
      <c r="O114" s="172"/>
      <c r="P114" s="172"/>
      <c r="Q114" s="172"/>
      <c r="R114" s="172"/>
    </row>
    <row r="115" spans="1:18" x14ac:dyDescent="0.35">
      <c r="A115" s="172"/>
      <c r="B115" s="172"/>
      <c r="C115" s="172"/>
      <c r="D115" s="172"/>
      <c r="E115" s="172"/>
      <c r="F115" s="172"/>
      <c r="G115" s="172"/>
      <c r="H115" s="172"/>
      <c r="I115" s="172"/>
      <c r="J115" s="172"/>
      <c r="K115" s="172"/>
      <c r="L115" s="172"/>
      <c r="M115" s="172"/>
      <c r="N115" s="172"/>
      <c r="O115" s="172"/>
      <c r="P115" s="172"/>
      <c r="Q115" s="172"/>
      <c r="R115" s="172"/>
    </row>
    <row r="116" spans="1:18" x14ac:dyDescent="0.35">
      <c r="A116" s="172"/>
      <c r="B116" s="172"/>
      <c r="C116" s="172"/>
      <c r="D116" s="172"/>
      <c r="E116" s="172"/>
      <c r="F116" s="172"/>
      <c r="G116" s="172"/>
      <c r="H116" s="172"/>
      <c r="I116" s="172"/>
      <c r="J116" s="172"/>
      <c r="K116" s="172"/>
      <c r="L116" s="172"/>
      <c r="M116" s="172"/>
      <c r="N116" s="172"/>
      <c r="O116" s="172"/>
      <c r="P116" s="172"/>
      <c r="Q116" s="172"/>
      <c r="R116" s="172"/>
    </row>
    <row r="117" spans="1:18" x14ac:dyDescent="0.35">
      <c r="A117" s="172"/>
      <c r="B117" s="172"/>
      <c r="C117" s="172"/>
      <c r="D117" s="172"/>
      <c r="E117" s="172"/>
      <c r="F117" s="172"/>
      <c r="G117" s="172"/>
      <c r="H117" s="172"/>
      <c r="I117" s="172"/>
      <c r="J117" s="172"/>
      <c r="K117" s="172"/>
      <c r="L117" s="172"/>
      <c r="M117" s="172"/>
      <c r="N117" s="172"/>
      <c r="O117" s="172"/>
      <c r="P117" s="172"/>
      <c r="Q117" s="172"/>
      <c r="R117" s="172"/>
    </row>
    <row r="118" spans="1:18" x14ac:dyDescent="0.35">
      <c r="A118" s="172"/>
      <c r="B118" s="172"/>
      <c r="C118" s="172"/>
      <c r="D118" s="172"/>
      <c r="E118" s="172"/>
      <c r="F118" s="172"/>
      <c r="G118" s="172"/>
      <c r="H118" s="172"/>
      <c r="I118" s="172"/>
      <c r="J118" s="172"/>
      <c r="K118" s="172"/>
      <c r="L118" s="172"/>
      <c r="M118" s="172"/>
      <c r="N118" s="172"/>
      <c r="O118" s="172"/>
      <c r="P118" s="172"/>
      <c r="Q118" s="172"/>
      <c r="R118" s="172"/>
    </row>
    <row r="119" spans="1:18" x14ac:dyDescent="0.35">
      <c r="A119" s="172"/>
      <c r="B119" s="172"/>
      <c r="C119" s="172"/>
      <c r="D119" s="172"/>
      <c r="E119" s="172"/>
      <c r="F119" s="172"/>
      <c r="G119" s="172"/>
      <c r="H119" s="172"/>
      <c r="I119" s="172"/>
      <c r="J119" s="172"/>
      <c r="K119" s="172"/>
      <c r="L119" s="172"/>
      <c r="M119" s="172"/>
      <c r="N119" s="172"/>
      <c r="O119" s="172"/>
      <c r="P119" s="172"/>
      <c r="Q119" s="172"/>
      <c r="R119" s="172"/>
    </row>
    <row r="120" spans="1:18" x14ac:dyDescent="0.35">
      <c r="A120" s="172"/>
      <c r="B120" s="172"/>
      <c r="C120" s="172"/>
      <c r="D120" s="172"/>
      <c r="E120" s="172"/>
      <c r="F120" s="172"/>
      <c r="G120" s="172"/>
      <c r="H120" s="172"/>
      <c r="I120" s="172"/>
      <c r="J120" s="172"/>
      <c r="K120" s="172"/>
      <c r="L120" s="172"/>
      <c r="M120" s="172"/>
      <c r="N120" s="172"/>
      <c r="O120" s="172"/>
      <c r="P120" s="172"/>
      <c r="Q120" s="172"/>
      <c r="R120" s="172"/>
    </row>
    <row r="121" spans="1:18" x14ac:dyDescent="0.35">
      <c r="A121" s="172"/>
      <c r="B121" s="172"/>
      <c r="C121" s="172"/>
      <c r="D121" s="172"/>
      <c r="E121" s="172"/>
      <c r="F121" s="172"/>
      <c r="G121" s="172"/>
      <c r="H121" s="172"/>
      <c r="I121" s="172"/>
      <c r="J121" s="172"/>
      <c r="K121" s="172"/>
      <c r="L121" s="172"/>
      <c r="M121" s="172"/>
      <c r="N121" s="172"/>
      <c r="O121" s="172"/>
      <c r="P121" s="172"/>
      <c r="Q121" s="172"/>
      <c r="R121" s="172"/>
    </row>
    <row r="122" spans="1:18" x14ac:dyDescent="0.35">
      <c r="A122" s="172"/>
      <c r="B122" s="172"/>
      <c r="C122" s="172"/>
      <c r="D122" s="172"/>
      <c r="E122" s="172"/>
      <c r="F122" s="172"/>
      <c r="G122" s="172"/>
      <c r="H122" s="172"/>
      <c r="I122" s="172"/>
      <c r="J122" s="172"/>
      <c r="K122" s="172"/>
      <c r="L122" s="172"/>
      <c r="M122" s="172"/>
      <c r="N122" s="172"/>
      <c r="O122" s="172"/>
      <c r="P122" s="172"/>
      <c r="Q122" s="172"/>
      <c r="R122" s="172"/>
    </row>
    <row r="123" spans="1:18" x14ac:dyDescent="0.35">
      <c r="A123" s="172"/>
      <c r="B123" s="172"/>
      <c r="C123" s="172"/>
      <c r="D123" s="172"/>
      <c r="E123" s="172"/>
      <c r="F123" s="172"/>
      <c r="G123" s="172"/>
      <c r="H123" s="172"/>
      <c r="I123" s="172"/>
      <c r="J123" s="172"/>
      <c r="K123" s="172"/>
      <c r="L123" s="172"/>
      <c r="M123" s="172"/>
      <c r="N123" s="172"/>
      <c r="O123" s="172"/>
      <c r="P123" s="172"/>
      <c r="Q123" s="172"/>
      <c r="R123" s="172"/>
    </row>
    <row r="124" spans="1:18" x14ac:dyDescent="0.35">
      <c r="A124" s="172"/>
      <c r="B124" s="172"/>
      <c r="C124" s="172"/>
      <c r="D124" s="172"/>
      <c r="E124" s="172"/>
      <c r="F124" s="172"/>
      <c r="G124" s="172"/>
      <c r="H124" s="172"/>
      <c r="I124" s="172"/>
      <c r="J124" s="172"/>
      <c r="K124" s="172"/>
      <c r="L124" s="172"/>
      <c r="M124" s="172"/>
      <c r="N124" s="172"/>
      <c r="O124" s="172"/>
      <c r="P124" s="172"/>
      <c r="Q124" s="172"/>
      <c r="R124" s="172"/>
    </row>
    <row r="125" spans="1:18" x14ac:dyDescent="0.35">
      <c r="A125" s="172"/>
      <c r="B125" s="172"/>
      <c r="C125" s="172"/>
      <c r="D125" s="172"/>
      <c r="E125" s="172"/>
      <c r="F125" s="172"/>
      <c r="G125" s="172"/>
      <c r="H125" s="172"/>
      <c r="I125" s="172"/>
      <c r="J125" s="172"/>
      <c r="K125" s="172"/>
      <c r="L125" s="172"/>
      <c r="M125" s="172"/>
      <c r="N125" s="172"/>
      <c r="O125" s="172"/>
      <c r="P125" s="172"/>
      <c r="Q125" s="172"/>
      <c r="R125" s="172"/>
    </row>
    <row r="126" spans="1:18" x14ac:dyDescent="0.35">
      <c r="A126" s="172"/>
      <c r="B126" s="172"/>
      <c r="C126" s="172"/>
      <c r="D126" s="172"/>
      <c r="E126" s="172"/>
      <c r="F126" s="172"/>
      <c r="G126" s="172"/>
      <c r="H126" s="172"/>
      <c r="I126" s="172"/>
      <c r="J126" s="172"/>
      <c r="K126" s="172"/>
      <c r="L126" s="172"/>
      <c r="M126" s="172"/>
      <c r="N126" s="172"/>
      <c r="O126" s="172"/>
      <c r="P126" s="172"/>
      <c r="Q126" s="172"/>
      <c r="R126" s="172"/>
    </row>
    <row r="127" spans="1:18" x14ac:dyDescent="0.35">
      <c r="A127" s="172"/>
      <c r="B127" s="172"/>
      <c r="C127" s="172"/>
      <c r="D127" s="172"/>
      <c r="E127" s="172"/>
      <c r="F127" s="172"/>
      <c r="G127" s="172"/>
      <c r="H127" s="172"/>
      <c r="I127" s="172"/>
      <c r="J127" s="172"/>
      <c r="K127" s="172"/>
      <c r="L127" s="172"/>
      <c r="M127" s="172"/>
      <c r="N127" s="172"/>
      <c r="O127" s="172"/>
      <c r="P127" s="172"/>
      <c r="Q127" s="172"/>
      <c r="R127" s="172"/>
    </row>
    <row r="128" spans="1:18" x14ac:dyDescent="0.35">
      <c r="A128" s="172"/>
      <c r="B128" s="172"/>
      <c r="C128" s="172"/>
      <c r="D128" s="172"/>
      <c r="E128" s="172"/>
      <c r="F128" s="172"/>
      <c r="G128" s="172"/>
      <c r="H128" s="172"/>
      <c r="I128" s="172"/>
      <c r="J128" s="172"/>
      <c r="K128" s="172"/>
      <c r="L128" s="172"/>
      <c r="M128" s="172"/>
      <c r="N128" s="172"/>
      <c r="O128" s="172"/>
      <c r="P128" s="172"/>
      <c r="Q128" s="172"/>
      <c r="R128" s="172"/>
    </row>
    <row r="129" spans="1:18" x14ac:dyDescent="0.35">
      <c r="A129" s="172"/>
      <c r="B129" s="172"/>
      <c r="C129" s="172"/>
      <c r="D129" s="172"/>
      <c r="E129" s="172"/>
      <c r="F129" s="172"/>
      <c r="G129" s="172"/>
      <c r="H129" s="172"/>
      <c r="I129" s="172"/>
      <c r="J129" s="172"/>
      <c r="K129" s="172"/>
      <c r="L129" s="172"/>
      <c r="M129" s="172"/>
      <c r="N129" s="172"/>
      <c r="O129" s="172"/>
      <c r="P129" s="172"/>
      <c r="Q129" s="172"/>
      <c r="R129" s="172"/>
    </row>
    <row r="130" spans="1:18" x14ac:dyDescent="0.35">
      <c r="A130" s="172"/>
      <c r="B130" s="172"/>
      <c r="C130" s="172"/>
      <c r="D130" s="172"/>
      <c r="E130" s="172"/>
      <c r="F130" s="172"/>
      <c r="G130" s="172"/>
      <c r="H130" s="172"/>
      <c r="I130" s="172"/>
      <c r="J130" s="172"/>
      <c r="K130" s="172"/>
      <c r="L130" s="172"/>
      <c r="M130" s="172"/>
      <c r="N130" s="172"/>
      <c r="O130" s="172"/>
      <c r="P130" s="172"/>
      <c r="Q130" s="172"/>
      <c r="R130" s="172"/>
    </row>
    <row r="131" spans="1:18" x14ac:dyDescent="0.35">
      <c r="A131" s="172"/>
      <c r="B131" s="172"/>
      <c r="C131" s="172"/>
      <c r="D131" s="172"/>
      <c r="E131" s="172"/>
      <c r="F131" s="172"/>
      <c r="G131" s="172"/>
      <c r="H131" s="172"/>
      <c r="I131" s="172"/>
      <c r="J131" s="172"/>
      <c r="K131" s="172"/>
      <c r="L131" s="172"/>
      <c r="M131" s="172"/>
      <c r="N131" s="172"/>
      <c r="O131" s="172"/>
      <c r="P131" s="172"/>
      <c r="Q131" s="172"/>
      <c r="R131" s="172"/>
    </row>
    <row r="132" spans="1:18" x14ac:dyDescent="0.35">
      <c r="A132" s="172"/>
      <c r="B132" s="172"/>
      <c r="C132" s="172"/>
      <c r="D132" s="172"/>
      <c r="E132" s="172"/>
      <c r="F132" s="172"/>
      <c r="G132" s="172"/>
      <c r="H132" s="172"/>
      <c r="I132" s="172"/>
      <c r="J132" s="172"/>
      <c r="K132" s="172"/>
      <c r="L132" s="172"/>
      <c r="M132" s="172"/>
      <c r="N132" s="172"/>
      <c r="O132" s="172"/>
      <c r="P132" s="172"/>
      <c r="Q132" s="172"/>
      <c r="R132" s="172"/>
    </row>
    <row r="133" spans="1:18" x14ac:dyDescent="0.35">
      <c r="A133" s="172"/>
      <c r="B133" s="172"/>
      <c r="C133" s="172"/>
      <c r="D133" s="172"/>
      <c r="E133" s="172"/>
      <c r="F133" s="172"/>
      <c r="G133" s="172"/>
      <c r="H133" s="172"/>
      <c r="I133" s="172"/>
      <c r="J133" s="172"/>
      <c r="K133" s="172"/>
      <c r="L133" s="172"/>
      <c r="M133" s="172"/>
      <c r="N133" s="172"/>
      <c r="O133" s="172"/>
      <c r="P133" s="172"/>
      <c r="Q133" s="172"/>
      <c r="R133" s="172"/>
    </row>
    <row r="134" spans="1:18" x14ac:dyDescent="0.35">
      <c r="A134" s="172"/>
      <c r="B134" s="172"/>
      <c r="C134" s="172"/>
      <c r="D134" s="172"/>
      <c r="E134" s="172"/>
      <c r="F134" s="172"/>
      <c r="G134" s="172"/>
      <c r="H134" s="172"/>
      <c r="I134" s="172"/>
      <c r="J134" s="172"/>
      <c r="K134" s="172"/>
      <c r="L134" s="172"/>
      <c r="M134" s="172"/>
      <c r="N134" s="172"/>
      <c r="O134" s="172"/>
      <c r="P134" s="172"/>
      <c r="Q134" s="172"/>
      <c r="R134" s="172"/>
    </row>
    <row r="135" spans="1:18" x14ac:dyDescent="0.35">
      <c r="A135" s="172"/>
      <c r="B135" s="172"/>
      <c r="C135" s="172"/>
      <c r="D135" s="172"/>
      <c r="E135" s="172"/>
      <c r="F135" s="172"/>
      <c r="G135" s="172"/>
      <c r="H135" s="172"/>
      <c r="I135" s="172"/>
      <c r="J135" s="172"/>
      <c r="K135" s="172"/>
      <c r="L135" s="172"/>
      <c r="M135" s="172"/>
      <c r="N135" s="172"/>
      <c r="O135" s="172"/>
      <c r="P135" s="172"/>
      <c r="Q135" s="172"/>
      <c r="R135" s="172"/>
    </row>
    <row r="136" spans="1:18" x14ac:dyDescent="0.35">
      <c r="A136" s="43"/>
      <c r="B136" s="43"/>
      <c r="C136" s="43"/>
      <c r="D136" s="43"/>
      <c r="E136" s="43"/>
      <c r="F136" s="43"/>
      <c r="G136" s="43"/>
      <c r="H136" s="43"/>
      <c r="I136" s="43"/>
      <c r="J136" s="43"/>
      <c r="K136" s="43"/>
      <c r="L136" s="43"/>
      <c r="M136" s="43"/>
      <c r="N136" s="43"/>
      <c r="O136" s="43"/>
      <c r="P136" s="43"/>
      <c r="Q136" s="43"/>
      <c r="R136" s="43"/>
    </row>
    <row r="137" spans="1:18" x14ac:dyDescent="0.35">
      <c r="A137" s="43"/>
      <c r="B137" s="43"/>
      <c r="C137" s="43"/>
      <c r="D137" s="43"/>
      <c r="E137" s="43"/>
      <c r="F137" s="43"/>
      <c r="G137" s="43"/>
      <c r="H137" s="43"/>
      <c r="I137" s="43"/>
      <c r="J137" s="43"/>
      <c r="K137" s="43"/>
      <c r="L137" s="43"/>
      <c r="M137" s="43"/>
      <c r="N137" s="43"/>
      <c r="O137" s="43"/>
      <c r="P137" s="43"/>
      <c r="Q137" s="43"/>
      <c r="R137" s="43"/>
    </row>
    <row r="138" spans="1:18" x14ac:dyDescent="0.35">
      <c r="A138" s="43"/>
      <c r="B138" s="43"/>
      <c r="C138" s="43"/>
      <c r="D138" s="43"/>
      <c r="E138" s="43"/>
      <c r="F138" s="43"/>
      <c r="G138" s="43"/>
      <c r="H138" s="43"/>
      <c r="I138" s="43"/>
      <c r="J138" s="43"/>
      <c r="K138" s="43"/>
      <c r="L138" s="43"/>
      <c r="M138" s="43"/>
      <c r="N138" s="43"/>
      <c r="O138" s="43"/>
      <c r="P138" s="43"/>
      <c r="Q138" s="43"/>
      <c r="R138" s="43"/>
    </row>
    <row r="139" spans="1:18" x14ac:dyDescent="0.35">
      <c r="A139" s="43"/>
      <c r="B139" s="43"/>
      <c r="C139" s="43"/>
      <c r="D139" s="43"/>
      <c r="E139" s="43"/>
      <c r="F139" s="43"/>
      <c r="G139" s="43"/>
      <c r="H139" s="43"/>
      <c r="I139" s="43"/>
      <c r="J139" s="43"/>
      <c r="K139" s="43"/>
      <c r="L139" s="43"/>
      <c r="M139" s="43"/>
      <c r="N139" s="43"/>
      <c r="O139" s="43"/>
      <c r="P139" s="43"/>
      <c r="Q139" s="43"/>
      <c r="R139" s="43"/>
    </row>
    <row r="140" spans="1:18" x14ac:dyDescent="0.35">
      <c r="A140" s="43"/>
      <c r="B140" s="43"/>
      <c r="C140" s="43"/>
      <c r="D140" s="43"/>
      <c r="E140" s="43"/>
      <c r="F140" s="43"/>
      <c r="G140" s="43"/>
      <c r="H140" s="43"/>
      <c r="I140" s="43"/>
      <c r="J140" s="43"/>
      <c r="K140" s="43"/>
      <c r="L140" s="43"/>
      <c r="M140" s="43"/>
      <c r="N140" s="43"/>
      <c r="O140" s="43"/>
      <c r="P140" s="43"/>
      <c r="Q140" s="43"/>
      <c r="R140" s="43"/>
    </row>
    <row r="141" spans="1:18" x14ac:dyDescent="0.35">
      <c r="A141" s="43"/>
      <c r="B141" s="43"/>
      <c r="C141" s="43"/>
      <c r="D141" s="43"/>
      <c r="E141" s="43"/>
      <c r="F141" s="43"/>
      <c r="G141" s="43"/>
      <c r="H141" s="43"/>
      <c r="I141" s="43"/>
      <c r="J141" s="43"/>
      <c r="K141" s="43"/>
      <c r="L141" s="43"/>
      <c r="M141" s="43"/>
      <c r="N141" s="43"/>
      <c r="O141" s="43"/>
      <c r="P141" s="43"/>
      <c r="Q141" s="43"/>
      <c r="R141" s="43"/>
    </row>
    <row r="142" spans="1:18" x14ac:dyDescent="0.35">
      <c r="A142" s="43"/>
      <c r="B142" s="43"/>
      <c r="C142" s="43"/>
      <c r="D142" s="43"/>
      <c r="E142" s="43"/>
      <c r="F142" s="43"/>
      <c r="G142" s="43"/>
      <c r="H142" s="43"/>
      <c r="I142" s="43"/>
      <c r="J142" s="43"/>
      <c r="K142" s="43"/>
      <c r="L142" s="43"/>
      <c r="M142" s="43"/>
      <c r="N142" s="43"/>
      <c r="O142" s="43"/>
      <c r="P142" s="43"/>
      <c r="Q142" s="43"/>
      <c r="R142" s="43"/>
    </row>
    <row r="143" spans="1:18" x14ac:dyDescent="0.35">
      <c r="A143" s="43"/>
      <c r="B143" s="43"/>
      <c r="C143" s="43"/>
      <c r="D143" s="43"/>
      <c r="E143" s="43"/>
      <c r="F143" s="43"/>
      <c r="G143" s="43"/>
      <c r="H143" s="43"/>
      <c r="I143" s="43"/>
      <c r="J143" s="43"/>
      <c r="K143" s="43"/>
      <c r="L143" s="43"/>
      <c r="M143" s="43"/>
      <c r="N143" s="43"/>
      <c r="O143" s="43"/>
      <c r="P143" s="43"/>
      <c r="Q143" s="43"/>
      <c r="R143" s="43"/>
    </row>
    <row r="144" spans="1:18" x14ac:dyDescent="0.35">
      <c r="A144" s="43"/>
      <c r="B144" s="43"/>
      <c r="C144" s="43"/>
      <c r="D144" s="43"/>
      <c r="E144" s="43"/>
      <c r="F144" s="43"/>
      <c r="G144" s="43"/>
      <c r="H144" s="43"/>
      <c r="I144" s="43"/>
      <c r="J144" s="43"/>
      <c r="K144" s="43"/>
      <c r="L144" s="43"/>
      <c r="M144" s="43"/>
      <c r="N144" s="43"/>
      <c r="O144" s="43"/>
      <c r="P144" s="43"/>
      <c r="Q144" s="43"/>
      <c r="R144" s="43"/>
    </row>
    <row r="145" spans="1:18" x14ac:dyDescent="0.35">
      <c r="A145" s="43"/>
      <c r="B145" s="43"/>
      <c r="C145" s="43"/>
      <c r="D145" s="43"/>
      <c r="E145" s="43"/>
      <c r="F145" s="43"/>
      <c r="G145" s="43"/>
      <c r="H145" s="43"/>
      <c r="I145" s="43"/>
      <c r="J145" s="43"/>
      <c r="K145" s="43"/>
      <c r="L145" s="43"/>
      <c r="M145" s="43"/>
      <c r="N145" s="43"/>
      <c r="O145" s="43"/>
      <c r="P145" s="43"/>
      <c r="Q145" s="43"/>
      <c r="R145" s="43"/>
    </row>
    <row r="146" spans="1:18" x14ac:dyDescent="0.35">
      <c r="A146" s="43"/>
      <c r="B146" s="43"/>
      <c r="C146" s="43"/>
      <c r="D146" s="43"/>
      <c r="E146" s="43"/>
      <c r="F146" s="43"/>
      <c r="G146" s="43"/>
      <c r="H146" s="43"/>
      <c r="I146" s="43"/>
      <c r="J146" s="43"/>
      <c r="K146" s="43"/>
      <c r="L146" s="43"/>
      <c r="M146" s="43"/>
      <c r="N146" s="43"/>
      <c r="O146" s="43"/>
      <c r="P146" s="43"/>
      <c r="Q146" s="43"/>
      <c r="R146" s="43"/>
    </row>
    <row r="147" spans="1:18" x14ac:dyDescent="0.35">
      <c r="A147" s="43"/>
      <c r="B147" s="43"/>
      <c r="C147" s="43"/>
      <c r="D147" s="43"/>
      <c r="E147" s="43"/>
      <c r="F147" s="43"/>
      <c r="G147" s="43"/>
      <c r="H147" s="43"/>
      <c r="I147" s="43"/>
      <c r="J147" s="43"/>
      <c r="K147" s="43"/>
      <c r="L147" s="43"/>
      <c r="M147" s="43"/>
      <c r="N147" s="43"/>
      <c r="O147" s="43"/>
      <c r="P147" s="43"/>
      <c r="Q147" s="43"/>
      <c r="R147" s="43"/>
    </row>
    <row r="148" spans="1:18" x14ac:dyDescent="0.35">
      <c r="A148" s="43"/>
      <c r="B148" s="43"/>
      <c r="C148" s="43"/>
      <c r="D148" s="43"/>
      <c r="E148" s="43"/>
      <c r="F148" s="43"/>
      <c r="G148" s="43"/>
      <c r="H148" s="43"/>
      <c r="I148" s="43"/>
      <c r="J148" s="43"/>
      <c r="K148" s="43"/>
      <c r="L148" s="43"/>
      <c r="M148" s="43"/>
      <c r="N148" s="43"/>
      <c r="O148" s="43"/>
      <c r="P148" s="43"/>
      <c r="Q148" s="43"/>
      <c r="R148" s="43"/>
    </row>
    <row r="149" spans="1:18" x14ac:dyDescent="0.35">
      <c r="A149" s="43"/>
      <c r="B149" s="43"/>
      <c r="C149" s="43"/>
      <c r="D149" s="43"/>
      <c r="E149" s="43"/>
      <c r="F149" s="43"/>
      <c r="G149" s="43"/>
      <c r="H149" s="43"/>
      <c r="I149" s="43"/>
      <c r="J149" s="43"/>
      <c r="K149" s="43"/>
      <c r="L149" s="43"/>
      <c r="M149" s="43"/>
      <c r="N149" s="43"/>
      <c r="O149" s="43"/>
      <c r="P149" s="43"/>
      <c r="Q149" s="43"/>
      <c r="R149" s="43"/>
    </row>
    <row r="150" spans="1:18" x14ac:dyDescent="0.35">
      <c r="A150" s="43"/>
      <c r="B150" s="43"/>
      <c r="C150" s="43"/>
      <c r="D150" s="43"/>
      <c r="E150" s="43"/>
      <c r="F150" s="43"/>
      <c r="G150" s="43"/>
      <c r="H150" s="43"/>
      <c r="I150" s="43"/>
      <c r="J150" s="43"/>
      <c r="K150" s="43"/>
      <c r="L150" s="43"/>
      <c r="M150" s="43"/>
      <c r="N150" s="43"/>
      <c r="O150" s="43"/>
      <c r="P150" s="43"/>
      <c r="Q150" s="43"/>
      <c r="R150" s="43"/>
    </row>
  </sheetData>
  <sheetProtection selectLockedCells="1"/>
  <mergeCells count="66">
    <mergeCell ref="A21:B21"/>
    <mergeCell ref="C21:E21"/>
    <mergeCell ref="C23:E23"/>
    <mergeCell ref="C22:E22"/>
    <mergeCell ref="A22:B22"/>
    <mergeCell ref="A23:B23"/>
    <mergeCell ref="A1:M1"/>
    <mergeCell ref="A2:M2"/>
    <mergeCell ref="A4:M4"/>
    <mergeCell ref="A5:M5"/>
    <mergeCell ref="A6:M6"/>
    <mergeCell ref="A3:M3"/>
    <mergeCell ref="A8:K8"/>
    <mergeCell ref="A11:A12"/>
    <mergeCell ref="A20:B20"/>
    <mergeCell ref="C20:E20"/>
    <mergeCell ref="B12:E12"/>
    <mergeCell ref="A17:B17"/>
    <mergeCell ref="C17:E17"/>
    <mergeCell ref="A18:B18"/>
    <mergeCell ref="A19:B19"/>
    <mergeCell ref="C18:E18"/>
    <mergeCell ref="B11:E11"/>
    <mergeCell ref="A16:B16"/>
    <mergeCell ref="C16:E16"/>
    <mergeCell ref="F16:G16"/>
    <mergeCell ref="A15:E15"/>
    <mergeCell ref="C19:E19"/>
    <mergeCell ref="O56:R56"/>
    <mergeCell ref="O38:R38"/>
    <mergeCell ref="O39:R39"/>
    <mergeCell ref="O44:R44"/>
    <mergeCell ref="O45:R45"/>
    <mergeCell ref="O51:R51"/>
    <mergeCell ref="O52:R52"/>
    <mergeCell ref="O55:R55"/>
    <mergeCell ref="O48:R48"/>
    <mergeCell ref="O49:R49"/>
    <mergeCell ref="O50:R50"/>
    <mergeCell ref="O46:R46"/>
    <mergeCell ref="O47:R47"/>
    <mergeCell ref="O53:R53"/>
    <mergeCell ref="O54:R54"/>
    <mergeCell ref="A27:B27"/>
    <mergeCell ref="A30:B30"/>
    <mergeCell ref="C28:E28"/>
    <mergeCell ref="C27:E27"/>
    <mergeCell ref="A26:B26"/>
    <mergeCell ref="C30:E30"/>
    <mergeCell ref="A28:B28"/>
    <mergeCell ref="I16:J16"/>
    <mergeCell ref="A64:I64"/>
    <mergeCell ref="F58:K58"/>
    <mergeCell ref="F59:K59"/>
    <mergeCell ref="F60:K60"/>
    <mergeCell ref="A31:B31"/>
    <mergeCell ref="C31:E31"/>
    <mergeCell ref="A35:I35"/>
    <mergeCell ref="F26:J26"/>
    <mergeCell ref="C26:E26"/>
    <mergeCell ref="A29:B29"/>
    <mergeCell ref="C29:E29"/>
    <mergeCell ref="A24:B24"/>
    <mergeCell ref="C24:E24"/>
    <mergeCell ref="A25:B25"/>
    <mergeCell ref="C25:E25"/>
  </mergeCells>
  <phoneticPr fontId="11" type="noConversion"/>
  <dataValidations count="4">
    <dataValidation type="list" allowBlank="1" showInputMessage="1" showErrorMessage="1" sqref="F38:F56 F67:F75" xr:uid="{814A536D-983A-4B06-8188-C5B5134A8966}">
      <formula1>"Oui, Non"</formula1>
    </dataValidation>
    <dataValidation type="list" allowBlank="1" showInputMessage="1" showErrorMessage="1" sqref="C29:E29" xr:uid="{F5740843-C8B8-4FF7-A56B-8E70948712A8}">
      <formula1>"épandage en forêt, épandage agricole, co-compostage, aucune, autres : préciser"</formula1>
    </dataValidation>
    <dataValidation type="list" allowBlank="1" showInputMessage="1" showErrorMessage="1" sqref="C16:E16" xr:uid="{70565438-EA9B-403C-AEF1-01941B0BF609}">
      <formula1>"Initial (Candidature AAP), Bilan approvisionnement suivi"</formula1>
    </dataValidation>
    <dataValidation type="list" allowBlank="1" showInputMessage="1" showErrorMessage="1" sqref="C24:E24" xr:uid="{D193CA3F-0C70-426A-ADAC-AFEEB600B093}">
      <formula1>"Oui,Non"</formula1>
    </dataValidation>
  </dataValidations>
  <pageMargins left="0.7" right="0.7" top="0.75" bottom="0.75" header="0.3" footer="0.3"/>
  <pageSetup paperSize="9" orientation="landscape"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'Taux certification régional'!$A$2:$A$15</xm:f>
          </x14:formula1>
          <xm:sqref>D38:D56 D67:D75 C19:E19</xm:sqref>
        </x14:dataValidation>
        <x14:dataValidation type="list" allowBlank="1" showInputMessage="1" showErrorMessage="1" xr:uid="{EE86C947-398B-4FAA-A33E-EEC4922C5A89}">
          <x14:formula1>
            <xm:f>'Nature combustibles'!$B$2:$B$17</xm:f>
          </x14:formula1>
          <xm:sqref>B38:B56 B67:B75</xm:sqref>
        </x14:dataValidation>
        <x14:dataValidation type="list" allowBlank="1" showInputMessage="1" showErrorMessage="1" xr:uid="{B12DEF53-4A61-4DE4-928C-5CC13A82854C}">
          <x14:formula1>
            <xm:f>'Nature combustibles'!$A$2:$A$17</xm:f>
          </x14:formula1>
          <xm:sqref>A38:A56 A67:A75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C3A40-24FA-4EC3-9C08-D6E4199D89AB}">
  <sheetPr>
    <tabColor theme="4" tint="0.79998168889431442"/>
  </sheetPr>
  <dimension ref="A1:AD140"/>
  <sheetViews>
    <sheetView showGridLines="0" topLeftCell="A15" zoomScale="90" zoomScaleNormal="90" workbookViewId="0">
      <selection activeCell="E22" sqref="E22"/>
    </sheetView>
  </sheetViews>
  <sheetFormatPr baseColWidth="10" defaultColWidth="11.453125" defaultRowHeight="14.5" x14ac:dyDescent="0.35"/>
  <cols>
    <col min="1" max="1" width="15.7265625" style="37" customWidth="1"/>
    <col min="2" max="2" width="18.81640625" style="37" customWidth="1"/>
    <col min="3" max="3" width="18.26953125" style="37" customWidth="1"/>
    <col min="4" max="4" width="25.54296875" style="37" customWidth="1"/>
    <col min="5" max="5" width="19.36328125" style="37" customWidth="1"/>
    <col min="6" max="6" width="14.7265625" style="37" customWidth="1"/>
    <col min="7" max="7" width="14.453125" style="37" customWidth="1"/>
    <col min="8" max="8" width="16.453125" style="37" customWidth="1"/>
    <col min="9" max="9" width="13.26953125" style="37" customWidth="1"/>
    <col min="10" max="10" width="17.54296875" style="37" customWidth="1"/>
    <col min="11" max="11" width="13.81640625" style="37" customWidth="1"/>
    <col min="12" max="12" width="13.54296875" style="37" customWidth="1"/>
    <col min="13" max="13" width="19.54296875" style="37" customWidth="1"/>
    <col min="14" max="14" width="16.7265625" style="37" customWidth="1"/>
    <col min="15" max="15" width="22.54296875" style="37" customWidth="1"/>
    <col min="16" max="16" width="47.26953125" style="37" customWidth="1"/>
    <col min="17" max="17" width="44.453125" style="37" customWidth="1"/>
    <col min="18" max="18" width="35.26953125" style="37" customWidth="1"/>
    <col min="19" max="19" width="33.81640625" style="37" customWidth="1"/>
    <col min="20" max="20" width="38" style="37" customWidth="1"/>
    <col min="21" max="21" width="20.54296875" style="37" customWidth="1"/>
    <col min="22" max="22" width="24.26953125" style="37" customWidth="1"/>
    <col min="23" max="23" width="22.54296875" style="37" customWidth="1"/>
    <col min="24" max="24" width="45.1796875" style="37" customWidth="1"/>
    <col min="25" max="25" width="17.7265625" style="37" customWidth="1"/>
    <col min="26" max="26" width="16.81640625" style="37" customWidth="1"/>
    <col min="27" max="27" width="16.26953125" style="37" customWidth="1"/>
    <col min="28" max="30" width="11.453125" style="37"/>
    <col min="31" max="31" width="11.453125" style="37" customWidth="1"/>
    <col min="32" max="16384" width="11.453125" style="37"/>
  </cols>
  <sheetData>
    <row r="1" spans="1:30" x14ac:dyDescent="0.35">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36"/>
      <c r="AA1" s="36"/>
      <c r="AB1" s="36"/>
      <c r="AC1" s="36"/>
      <c r="AD1" s="36"/>
    </row>
    <row r="2" spans="1:30" x14ac:dyDescent="0.35">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36"/>
      <c r="AA2" s="36"/>
      <c r="AB2" s="36"/>
      <c r="AC2" s="36"/>
      <c r="AD2" s="36"/>
    </row>
    <row r="3" spans="1:30" x14ac:dyDescent="0.35">
      <c r="A3" s="118" t="s">
        <v>25</v>
      </c>
      <c r="B3" s="118"/>
      <c r="C3" s="118"/>
      <c r="D3" s="118"/>
      <c r="E3" s="118"/>
      <c r="F3" s="118"/>
      <c r="G3" s="118"/>
      <c r="H3" s="118"/>
      <c r="I3" s="118"/>
      <c r="J3" s="118"/>
      <c r="K3" s="118"/>
      <c r="L3" s="118"/>
      <c r="M3" s="118"/>
      <c r="N3" s="118"/>
      <c r="O3" s="118"/>
      <c r="P3" s="118"/>
      <c r="Q3" s="118"/>
      <c r="R3" s="118"/>
      <c r="S3" s="118"/>
      <c r="T3" s="118"/>
      <c r="U3" s="118"/>
      <c r="V3" s="118"/>
      <c r="W3" s="118"/>
      <c r="X3" s="118"/>
      <c r="Y3" s="118"/>
      <c r="Z3" s="36"/>
      <c r="AA3" s="36"/>
      <c r="AB3" s="36"/>
      <c r="AC3" s="36"/>
      <c r="AD3" s="36"/>
    </row>
    <row r="4" spans="1:30" x14ac:dyDescent="0.35">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36"/>
      <c r="AA4" s="36"/>
      <c r="AB4" s="36"/>
      <c r="AC4" s="36"/>
      <c r="AD4" s="36"/>
    </row>
    <row r="5" spans="1:30" x14ac:dyDescent="0.35">
      <c r="A5" s="118"/>
      <c r="B5" s="118"/>
      <c r="C5" s="118"/>
      <c r="D5" s="118"/>
      <c r="E5" s="118"/>
      <c r="F5" s="118"/>
      <c r="G5" s="118"/>
      <c r="H5" s="118"/>
      <c r="I5" s="118"/>
      <c r="J5" s="118"/>
      <c r="K5" s="118"/>
      <c r="L5" s="118"/>
      <c r="M5" s="118"/>
      <c r="N5" s="118"/>
      <c r="O5" s="118"/>
      <c r="P5" s="118"/>
      <c r="Q5" s="118"/>
      <c r="R5" s="118"/>
      <c r="S5" s="118"/>
      <c r="T5" s="118"/>
      <c r="U5" s="118"/>
      <c r="V5" s="118"/>
      <c r="W5" s="118"/>
      <c r="X5" s="118"/>
      <c r="Y5" s="118"/>
      <c r="Z5" s="36"/>
      <c r="AA5" s="36"/>
      <c r="AB5" s="36"/>
      <c r="AC5" s="36"/>
      <c r="AD5" s="36"/>
    </row>
    <row r="6" spans="1:30" x14ac:dyDescent="0.35">
      <c r="A6" s="118" t="s">
        <v>25</v>
      </c>
      <c r="B6" s="118"/>
      <c r="C6" s="118"/>
      <c r="D6" s="118"/>
      <c r="E6" s="118"/>
      <c r="F6" s="118"/>
      <c r="G6" s="118"/>
      <c r="H6" s="118"/>
      <c r="I6" s="118"/>
      <c r="J6" s="118"/>
      <c r="K6" s="118"/>
      <c r="L6" s="118"/>
      <c r="M6" s="118"/>
      <c r="N6" s="118"/>
      <c r="O6" s="118"/>
      <c r="P6" s="118"/>
      <c r="Q6" s="118"/>
      <c r="R6" s="118"/>
      <c r="S6" s="118"/>
      <c r="T6" s="118"/>
      <c r="U6" s="118"/>
      <c r="V6" s="118"/>
      <c r="W6" s="118"/>
      <c r="X6" s="118"/>
      <c r="Y6" s="118"/>
      <c r="Z6" s="36"/>
      <c r="AA6" s="36"/>
      <c r="AB6" s="36"/>
      <c r="AC6" s="36"/>
      <c r="AD6" s="36"/>
    </row>
    <row r="7" spans="1:30" ht="25.5" customHeight="1" x14ac:dyDescent="0.35">
      <c r="A7" s="35"/>
      <c r="B7" s="35"/>
      <c r="C7" s="35"/>
      <c r="D7" s="35"/>
      <c r="E7" s="35"/>
      <c r="F7" s="35"/>
      <c r="G7" s="35"/>
      <c r="H7" s="35"/>
      <c r="I7" s="35"/>
      <c r="J7" s="35"/>
      <c r="K7" s="35"/>
      <c r="L7" s="35"/>
      <c r="M7" s="35"/>
      <c r="N7" s="35"/>
      <c r="O7" s="35"/>
      <c r="P7" s="35"/>
      <c r="Q7" s="35"/>
      <c r="R7" s="35"/>
      <c r="S7" s="35"/>
      <c r="T7" s="35"/>
      <c r="U7" s="35"/>
      <c r="V7" s="35"/>
      <c r="W7" s="35"/>
      <c r="X7" s="35"/>
      <c r="Y7" s="35"/>
      <c r="Z7" s="36"/>
      <c r="AA7" s="36"/>
      <c r="AB7" s="36"/>
      <c r="AC7" s="36"/>
      <c r="AD7" s="36"/>
    </row>
    <row r="8" spans="1:30" ht="43.15" customHeight="1" x14ac:dyDescent="0.35">
      <c r="A8" s="166" t="s">
        <v>61</v>
      </c>
      <c r="B8" s="166"/>
      <c r="C8" s="166"/>
      <c r="D8" s="166"/>
      <c r="E8" s="166"/>
      <c r="F8" s="166"/>
      <c r="G8" s="166"/>
      <c r="H8" s="166"/>
      <c r="I8" s="166"/>
      <c r="J8" s="166"/>
      <c r="K8" s="166"/>
      <c r="L8" s="166"/>
      <c r="M8" s="166"/>
      <c r="N8" s="166"/>
      <c r="O8" s="166"/>
      <c r="P8" s="166"/>
      <c r="Q8" s="166"/>
      <c r="R8" s="166"/>
      <c r="S8" s="97"/>
      <c r="T8" s="97"/>
      <c r="U8" s="97"/>
      <c r="V8" s="97"/>
      <c r="W8" s="97"/>
      <c r="X8" s="97"/>
      <c r="Y8" s="98"/>
      <c r="Z8" s="38"/>
      <c r="AA8" s="38"/>
      <c r="AB8" s="38"/>
      <c r="AC8" s="38"/>
      <c r="AD8" s="38"/>
    </row>
    <row r="9" spans="1:30" x14ac:dyDescent="0.35">
      <c r="A9" s="274"/>
      <c r="B9" s="274"/>
      <c r="C9" s="274"/>
      <c r="D9" s="274"/>
      <c r="E9" s="274"/>
      <c r="F9" s="274"/>
      <c r="G9" s="274"/>
      <c r="H9" s="274"/>
      <c r="I9" s="274"/>
      <c r="J9" s="274"/>
      <c r="K9" s="274"/>
      <c r="L9" s="274"/>
      <c r="M9" s="274"/>
      <c r="N9" s="274"/>
      <c r="O9" s="274"/>
      <c r="P9" s="274"/>
      <c r="Q9" s="274"/>
      <c r="R9" s="274"/>
      <c r="S9" s="35"/>
      <c r="T9" s="35"/>
      <c r="U9" s="35"/>
      <c r="V9" s="35"/>
      <c r="W9" s="35"/>
      <c r="X9" s="35"/>
      <c r="Y9" s="36"/>
      <c r="Z9" s="36"/>
      <c r="AA9" s="36"/>
      <c r="AB9" s="36"/>
      <c r="AC9" s="36"/>
      <c r="AD9" s="36"/>
    </row>
    <row r="10" spans="1:30" x14ac:dyDescent="0.35">
      <c r="A10" s="275" t="s">
        <v>54</v>
      </c>
      <c r="B10" s="275"/>
      <c r="C10" s="274"/>
      <c r="D10" s="274"/>
      <c r="E10" s="274"/>
      <c r="F10" s="274"/>
      <c r="G10" s="274"/>
      <c r="H10" s="274"/>
      <c r="I10" s="274"/>
      <c r="J10" s="274"/>
      <c r="K10" s="274"/>
      <c r="L10" s="274"/>
      <c r="M10" s="274"/>
      <c r="N10" s="274"/>
      <c r="O10" s="274"/>
      <c r="P10" s="274"/>
      <c r="Q10" s="274"/>
      <c r="R10" s="274"/>
      <c r="S10" s="35"/>
      <c r="T10" s="35"/>
      <c r="U10" s="35"/>
      <c r="V10" s="35"/>
      <c r="W10" s="35"/>
      <c r="X10" s="35"/>
      <c r="Y10" s="36"/>
      <c r="Z10" s="36"/>
      <c r="AA10" s="36"/>
      <c r="AB10" s="36"/>
      <c r="AC10" s="36"/>
      <c r="AD10" s="36"/>
    </row>
    <row r="11" spans="1:30" ht="38.5" customHeight="1" x14ac:dyDescent="0.35">
      <c r="A11" s="276" t="s">
        <v>51</v>
      </c>
      <c r="B11" s="277" t="s">
        <v>52</v>
      </c>
      <c r="C11" s="277"/>
      <c r="D11" s="277"/>
      <c r="E11" s="326"/>
      <c r="F11" s="278"/>
      <c r="G11" s="278"/>
      <c r="H11" s="278"/>
      <c r="I11" s="279"/>
      <c r="J11" s="274"/>
      <c r="K11" s="274"/>
      <c r="L11" s="274"/>
      <c r="M11" s="274"/>
      <c r="N11" s="274"/>
      <c r="O11" s="274"/>
      <c r="P11" s="274"/>
      <c r="Q11" s="274"/>
      <c r="R11" s="274"/>
      <c r="S11" s="35"/>
      <c r="T11" s="35"/>
      <c r="U11" s="35"/>
      <c r="V11" s="35"/>
      <c r="W11" s="35"/>
      <c r="X11" s="36"/>
      <c r="Y11" s="36"/>
      <c r="Z11" s="36"/>
      <c r="AA11" s="36"/>
      <c r="AB11" s="36"/>
      <c r="AC11" s="36"/>
      <c r="AD11" s="36"/>
    </row>
    <row r="12" spans="1:30" ht="35.5" customHeight="1" x14ac:dyDescent="0.35">
      <c r="A12" s="276"/>
      <c r="B12" s="280" t="s">
        <v>53</v>
      </c>
      <c r="C12" s="280"/>
      <c r="D12" s="280"/>
      <c r="E12" s="327"/>
      <c r="F12" s="281"/>
      <c r="G12" s="281"/>
      <c r="H12" s="281"/>
      <c r="I12" s="282"/>
      <c r="J12" s="274"/>
      <c r="K12" s="274"/>
      <c r="L12" s="274"/>
      <c r="M12" s="274"/>
      <c r="N12" s="274"/>
      <c r="O12" s="274"/>
      <c r="P12" s="274"/>
      <c r="Q12" s="274"/>
      <c r="R12" s="274"/>
      <c r="S12" s="35"/>
      <c r="T12" s="35"/>
      <c r="U12" s="35"/>
      <c r="V12" s="35"/>
      <c r="W12" s="35"/>
      <c r="X12" s="36"/>
      <c r="Y12" s="36"/>
      <c r="Z12" s="36"/>
      <c r="AA12" s="36"/>
      <c r="AB12" s="36"/>
      <c r="AC12" s="36"/>
      <c r="AD12" s="36"/>
    </row>
    <row r="13" spans="1:30" x14ac:dyDescent="0.35">
      <c r="A13" s="283"/>
      <c r="B13" s="283"/>
      <c r="C13" s="284"/>
      <c r="D13" s="284"/>
      <c r="E13" s="284"/>
      <c r="F13" s="284"/>
      <c r="G13" s="284"/>
      <c r="H13" s="284"/>
      <c r="I13" s="284"/>
      <c r="J13" s="284"/>
      <c r="K13" s="284"/>
      <c r="L13" s="284"/>
      <c r="M13" s="284"/>
      <c r="N13" s="284"/>
      <c r="O13" s="284"/>
      <c r="P13" s="284"/>
      <c r="Q13" s="284"/>
      <c r="R13" s="284"/>
      <c r="S13" s="36"/>
      <c r="T13" s="36"/>
      <c r="U13" s="36"/>
      <c r="V13" s="36"/>
      <c r="W13" s="36"/>
      <c r="X13" s="36"/>
      <c r="Y13" s="36"/>
      <c r="Z13" s="36"/>
      <c r="AA13" s="36"/>
      <c r="AB13" s="36"/>
      <c r="AC13" s="36"/>
      <c r="AD13" s="36"/>
    </row>
    <row r="14" spans="1:30" s="44" customFormat="1" ht="15.5" x14ac:dyDescent="0.35">
      <c r="A14" s="285" t="s">
        <v>55</v>
      </c>
      <c r="B14" s="285"/>
      <c r="C14" s="172"/>
      <c r="D14" s="172"/>
      <c r="E14" s="172"/>
      <c r="F14" s="172"/>
      <c r="G14" s="172"/>
      <c r="H14" s="172"/>
      <c r="I14" s="172"/>
      <c r="J14" s="172"/>
      <c r="K14" s="172"/>
      <c r="L14" s="172"/>
      <c r="M14" s="172"/>
      <c r="N14" s="172"/>
      <c r="O14" s="172"/>
      <c r="P14" s="172"/>
      <c r="Q14" s="172"/>
      <c r="R14" s="172"/>
      <c r="S14" s="43"/>
      <c r="T14" s="43"/>
      <c r="U14" s="43"/>
      <c r="V14" s="43"/>
      <c r="W14" s="43"/>
      <c r="X14" s="43"/>
      <c r="Y14" s="43"/>
      <c r="Z14" s="43"/>
      <c r="AA14" s="43"/>
      <c r="AB14" s="43"/>
      <c r="AC14" s="43"/>
      <c r="AD14" s="43"/>
    </row>
    <row r="15" spans="1:30" s="44" customFormat="1" ht="60.65" customHeight="1" thickBot="1" x14ac:dyDescent="0.4">
      <c r="A15" s="286" t="s">
        <v>156</v>
      </c>
      <c r="B15" s="286"/>
      <c r="C15" s="286"/>
      <c r="D15" s="286"/>
      <c r="E15" s="286"/>
      <c r="F15" s="286"/>
      <c r="G15" s="286"/>
      <c r="H15" s="286"/>
      <c r="I15" s="286"/>
      <c r="J15" s="286"/>
      <c r="K15" s="286"/>
      <c r="L15" s="287"/>
      <c r="M15" s="287"/>
      <c r="N15" s="287"/>
      <c r="O15" s="287"/>
      <c r="P15" s="287"/>
      <c r="Q15" s="287"/>
      <c r="R15" s="287"/>
      <c r="S15" s="43"/>
      <c r="T15" s="43"/>
      <c r="U15" s="43"/>
      <c r="V15" s="43"/>
      <c r="W15" s="43"/>
      <c r="X15" s="43"/>
      <c r="Y15" s="43"/>
      <c r="Z15" s="43"/>
      <c r="AA15" s="43"/>
      <c r="AB15" s="43"/>
      <c r="AC15" s="43"/>
      <c r="AD15" s="43"/>
    </row>
    <row r="16" spans="1:30" s="44" customFormat="1" ht="108.65" customHeight="1" x14ac:dyDescent="0.35">
      <c r="A16" s="288" t="s">
        <v>0</v>
      </c>
      <c r="B16" s="289" t="s">
        <v>46</v>
      </c>
      <c r="C16" s="289" t="s">
        <v>45</v>
      </c>
      <c r="D16" s="328" t="s">
        <v>169</v>
      </c>
      <c r="E16" s="291" t="s">
        <v>193</v>
      </c>
      <c r="F16" s="289" t="s">
        <v>59</v>
      </c>
      <c r="G16" s="289" t="s">
        <v>60</v>
      </c>
      <c r="H16" s="289" t="s">
        <v>21</v>
      </c>
      <c r="I16" s="289" t="s">
        <v>1</v>
      </c>
      <c r="J16" s="289" t="s">
        <v>23</v>
      </c>
      <c r="K16" s="289" t="s">
        <v>22</v>
      </c>
      <c r="L16" s="289" t="s">
        <v>2</v>
      </c>
      <c r="M16" s="262" t="s">
        <v>170</v>
      </c>
      <c r="N16" s="289" t="s">
        <v>75</v>
      </c>
      <c r="O16" s="290" t="s">
        <v>71</v>
      </c>
      <c r="P16" s="290" t="s">
        <v>97</v>
      </c>
      <c r="Q16" s="291" t="s">
        <v>98</v>
      </c>
      <c r="R16" s="218" t="s">
        <v>147</v>
      </c>
      <c r="S16" s="43"/>
      <c r="T16" s="43"/>
      <c r="U16" s="43"/>
      <c r="V16" s="43"/>
      <c r="W16" s="43"/>
      <c r="X16" s="43"/>
    </row>
    <row r="17" spans="1:24" ht="40.15" customHeight="1" x14ac:dyDescent="0.35">
      <c r="A17" s="292"/>
      <c r="B17" s="293"/>
      <c r="C17" s="293"/>
      <c r="D17" s="293"/>
      <c r="E17" s="293"/>
      <c r="F17" s="294"/>
      <c r="G17" s="294"/>
      <c r="H17" s="294"/>
      <c r="I17" s="295" t="str">
        <f>IF(F17*H17/1000=0,"",F17*H17/1000)</f>
        <v/>
      </c>
      <c r="J17" s="292"/>
      <c r="K17" s="296" t="str">
        <f>IF(J17="",I17,I17*J17)</f>
        <v/>
      </c>
      <c r="L17" s="297" t="str">
        <f>IF(K17="","",K17/SUM($K$17:$K$35))</f>
        <v/>
      </c>
      <c r="M17" s="292"/>
      <c r="N17" s="296" t="str">
        <f>IF(OR(C17='Nature combustibles'!$A$2,C17='Nature combustibles'!$B$11,C17='Nature combustibles'!$B$13),IF(F17*M17/1000=0,"",F17*M17),"")</f>
        <v/>
      </c>
      <c r="O17" s="298"/>
      <c r="P17" s="299"/>
      <c r="Q17" s="300"/>
      <c r="R17" s="227"/>
      <c r="S17" s="116"/>
      <c r="T17" s="117"/>
      <c r="U17" s="117"/>
      <c r="V17" s="117"/>
      <c r="W17" s="36"/>
      <c r="X17" s="36"/>
    </row>
    <row r="18" spans="1:24" ht="40.15" customHeight="1" x14ac:dyDescent="0.35">
      <c r="A18" s="292"/>
      <c r="B18" s="293"/>
      <c r="C18" s="301"/>
      <c r="D18" s="293"/>
      <c r="E18" s="293"/>
      <c r="F18" s="294"/>
      <c r="G18" s="294"/>
      <c r="H18" s="294"/>
      <c r="I18" s="295" t="str">
        <f t="shared" ref="I18:I35" si="0">IF(F18*H18/1000=0,"",F18*H18/1000)</f>
        <v/>
      </c>
      <c r="J18" s="292"/>
      <c r="K18" s="296" t="str">
        <f t="shared" ref="K18:K35" si="1">IF(J18="",I18,I18*J18)</f>
        <v/>
      </c>
      <c r="L18" s="297" t="str">
        <f>IF(K18="","",K18/SUM($K$17:$K$35))</f>
        <v/>
      </c>
      <c r="M18" s="292"/>
      <c r="N18" s="296" t="str">
        <f>IF(OR(C18='Nature combustibles'!$A$2,C18='Nature combustibles'!$B$11,C18='Nature combustibles'!$B$13),IF(F18*M18/1000=0,"",F18*M18),"")</f>
        <v/>
      </c>
      <c r="O18" s="298"/>
      <c r="P18" s="299"/>
      <c r="Q18" s="300"/>
      <c r="R18" s="227"/>
      <c r="S18" s="116"/>
      <c r="T18" s="117"/>
      <c r="U18" s="117"/>
      <c r="V18" s="117"/>
      <c r="W18" s="36"/>
      <c r="X18" s="36"/>
    </row>
    <row r="19" spans="1:24" ht="40.15" customHeight="1" x14ac:dyDescent="0.35">
      <c r="A19" s="292"/>
      <c r="B19" s="293"/>
      <c r="C19" s="301"/>
      <c r="D19" s="293"/>
      <c r="E19" s="293"/>
      <c r="F19" s="294"/>
      <c r="G19" s="294"/>
      <c r="H19" s="294"/>
      <c r="I19" s="295" t="str">
        <f t="shared" si="0"/>
        <v/>
      </c>
      <c r="J19" s="292"/>
      <c r="K19" s="296" t="str">
        <f t="shared" si="1"/>
        <v/>
      </c>
      <c r="L19" s="297" t="str">
        <f>IF(K19="","",K19/SUM($K$17:$K$35))</f>
        <v/>
      </c>
      <c r="M19" s="292"/>
      <c r="N19" s="296" t="str">
        <f>IF(OR(C19='Nature combustibles'!$A$2,C19='Nature combustibles'!$B$11,C19='Nature combustibles'!$B$13),IF(F19*M19/1000=0,"",F19*M19),"")</f>
        <v/>
      </c>
      <c r="O19" s="298"/>
      <c r="P19" s="299"/>
      <c r="Q19" s="300"/>
      <c r="R19" s="227"/>
      <c r="S19" s="39"/>
      <c r="T19" s="40"/>
      <c r="U19" s="40"/>
      <c r="V19" s="40"/>
      <c r="W19" s="36"/>
      <c r="X19" s="36"/>
    </row>
    <row r="20" spans="1:24" ht="40.15" customHeight="1" x14ac:dyDescent="0.35">
      <c r="A20" s="292"/>
      <c r="B20" s="293"/>
      <c r="C20" s="301"/>
      <c r="D20" s="293"/>
      <c r="E20" s="293"/>
      <c r="F20" s="294"/>
      <c r="G20" s="294"/>
      <c r="H20" s="294"/>
      <c r="I20" s="295" t="str">
        <f t="shared" si="0"/>
        <v/>
      </c>
      <c r="J20" s="292"/>
      <c r="K20" s="296" t="str">
        <f t="shared" si="1"/>
        <v/>
      </c>
      <c r="L20" s="297" t="str">
        <f>IF(K20="","",K20/SUM($K$17:$K$35))</f>
        <v/>
      </c>
      <c r="M20" s="292"/>
      <c r="N20" s="296" t="str">
        <f>IF(OR(C20='Nature combustibles'!$A$2,C20='Nature combustibles'!$B$11,C20='Nature combustibles'!$B$13),IF(F20*M20/1000=0,"",F20*M20),"")</f>
        <v/>
      </c>
      <c r="O20" s="298"/>
      <c r="P20" s="299"/>
      <c r="Q20" s="300"/>
      <c r="R20" s="227"/>
      <c r="S20" s="39"/>
      <c r="T20" s="40"/>
      <c r="U20" s="40"/>
      <c r="V20" s="40"/>
      <c r="W20" s="36"/>
      <c r="X20" s="36"/>
    </row>
    <row r="21" spans="1:24" ht="40.15" customHeight="1" x14ac:dyDescent="0.35">
      <c r="A21" s="292"/>
      <c r="B21" s="293"/>
      <c r="C21" s="301"/>
      <c r="D21" s="293"/>
      <c r="E21" s="293"/>
      <c r="F21" s="294"/>
      <c r="G21" s="294"/>
      <c r="H21" s="294"/>
      <c r="I21" s="295" t="str">
        <f t="shared" si="0"/>
        <v/>
      </c>
      <c r="J21" s="292"/>
      <c r="K21" s="296" t="str">
        <f t="shared" si="1"/>
        <v/>
      </c>
      <c r="L21" s="297" t="str">
        <f>IF(K21="","",K21/SUM($K$17:$K$35))</f>
        <v/>
      </c>
      <c r="M21" s="292"/>
      <c r="N21" s="296" t="str">
        <f>IF(OR(C21='Nature combustibles'!$A$2,C21='Nature combustibles'!$B$11,C21='Nature combustibles'!$B$13),IF(F21*M21/1000=0,"",F21*M21),"")</f>
        <v/>
      </c>
      <c r="O21" s="298"/>
      <c r="P21" s="299"/>
      <c r="Q21" s="300"/>
      <c r="R21" s="227"/>
      <c r="S21" s="39"/>
      <c r="T21" s="40"/>
      <c r="U21" s="40"/>
      <c r="V21" s="40"/>
      <c r="W21" s="36"/>
      <c r="X21" s="36"/>
    </row>
    <row r="22" spans="1:24" ht="40.15" customHeight="1" x14ac:dyDescent="0.35">
      <c r="A22" s="292"/>
      <c r="B22" s="293"/>
      <c r="C22" s="301"/>
      <c r="D22" s="293"/>
      <c r="E22" s="293"/>
      <c r="F22" s="294"/>
      <c r="G22" s="294"/>
      <c r="H22" s="294"/>
      <c r="I22" s="295"/>
      <c r="J22" s="292"/>
      <c r="K22" s="296"/>
      <c r="L22" s="297"/>
      <c r="M22" s="292"/>
      <c r="N22" s="296" t="str">
        <f>IF(OR(C22='Nature combustibles'!$A$2,C22='Nature combustibles'!$B$11,C22='Nature combustibles'!$B$13),IF(F22*M22/1000=0,"",F22*M22),"")</f>
        <v/>
      </c>
      <c r="O22" s="298"/>
      <c r="P22" s="299"/>
      <c r="Q22" s="300"/>
      <c r="R22" s="227"/>
      <c r="S22" s="39"/>
      <c r="T22" s="40"/>
      <c r="U22" s="40"/>
      <c r="V22" s="40"/>
      <c r="W22" s="36"/>
      <c r="X22" s="36"/>
    </row>
    <row r="23" spans="1:24" ht="40.15" customHeight="1" x14ac:dyDescent="0.35">
      <c r="A23" s="292"/>
      <c r="B23" s="293"/>
      <c r="C23" s="301"/>
      <c r="D23" s="293"/>
      <c r="E23" s="293"/>
      <c r="F23" s="294"/>
      <c r="G23" s="294"/>
      <c r="H23" s="302"/>
      <c r="I23" s="295" t="str">
        <f t="shared" si="0"/>
        <v/>
      </c>
      <c r="J23" s="292"/>
      <c r="K23" s="296" t="str">
        <f t="shared" si="1"/>
        <v/>
      </c>
      <c r="L23" s="297" t="str">
        <f t="shared" ref="L23:L28" si="2">IF(K23="","",K23/SUM($K$17:$K$35))</f>
        <v/>
      </c>
      <c r="M23" s="292"/>
      <c r="N23" s="296" t="str">
        <f>IF(OR(C23='Nature combustibles'!$A$2,C23='Nature combustibles'!$B$11,C23='Nature combustibles'!$B$13),IF(F23*M23/1000=0,"",F23*M23),"")</f>
        <v/>
      </c>
      <c r="O23" s="298"/>
      <c r="P23" s="299"/>
      <c r="Q23" s="300"/>
      <c r="R23" s="227"/>
      <c r="S23" s="116"/>
      <c r="T23" s="117"/>
      <c r="U23" s="117"/>
      <c r="V23" s="117"/>
      <c r="W23" s="36"/>
      <c r="X23" s="36"/>
    </row>
    <row r="24" spans="1:24" ht="40.15" customHeight="1" x14ac:dyDescent="0.35">
      <c r="A24" s="292"/>
      <c r="B24" s="293"/>
      <c r="C24" s="301"/>
      <c r="D24" s="293"/>
      <c r="E24" s="293"/>
      <c r="F24" s="294"/>
      <c r="G24" s="294"/>
      <c r="H24" s="302"/>
      <c r="I24" s="295" t="str">
        <f t="shared" si="0"/>
        <v/>
      </c>
      <c r="J24" s="292"/>
      <c r="K24" s="296" t="str">
        <f t="shared" si="1"/>
        <v/>
      </c>
      <c r="L24" s="297" t="str">
        <f t="shared" si="2"/>
        <v/>
      </c>
      <c r="M24" s="292"/>
      <c r="N24" s="296" t="str">
        <f>IF(OR(C24='Nature combustibles'!$A$2,C24='Nature combustibles'!$B$11,C24='Nature combustibles'!$B$13),IF(F24*M24/1000=0,"",F24*M24),"")</f>
        <v/>
      </c>
      <c r="O24" s="298"/>
      <c r="P24" s="299"/>
      <c r="Q24" s="300"/>
      <c r="R24" s="227"/>
      <c r="S24" s="116"/>
      <c r="T24" s="117"/>
      <c r="U24" s="117"/>
      <c r="V24" s="117"/>
      <c r="W24" s="36"/>
      <c r="X24" s="36"/>
    </row>
    <row r="25" spans="1:24" ht="40.15" customHeight="1" x14ac:dyDescent="0.35">
      <c r="A25" s="292"/>
      <c r="B25" s="293"/>
      <c r="C25" s="301"/>
      <c r="D25" s="293"/>
      <c r="E25" s="293"/>
      <c r="F25" s="294"/>
      <c r="G25" s="294"/>
      <c r="H25" s="302"/>
      <c r="I25" s="295" t="str">
        <f t="shared" si="0"/>
        <v/>
      </c>
      <c r="J25" s="292"/>
      <c r="K25" s="296" t="str">
        <f t="shared" si="1"/>
        <v/>
      </c>
      <c r="L25" s="297" t="str">
        <f t="shared" si="2"/>
        <v/>
      </c>
      <c r="M25" s="292"/>
      <c r="N25" s="296" t="str">
        <f>IF(OR(C25='Nature combustibles'!$A$2,C25='Nature combustibles'!$B$11,C25='Nature combustibles'!$B$13),IF(F25*M25/1000=0,"",F25*M25),"")</f>
        <v/>
      </c>
      <c r="O25" s="298"/>
      <c r="P25" s="299"/>
      <c r="Q25" s="300"/>
      <c r="R25" s="227"/>
      <c r="S25" s="116"/>
      <c r="T25" s="117"/>
      <c r="U25" s="117"/>
      <c r="V25" s="117"/>
      <c r="W25" s="36"/>
      <c r="X25" s="36"/>
    </row>
    <row r="26" spans="1:24" ht="40.15" customHeight="1" x14ac:dyDescent="0.35">
      <c r="A26" s="292"/>
      <c r="B26" s="293"/>
      <c r="C26" s="301"/>
      <c r="D26" s="293"/>
      <c r="E26" s="293"/>
      <c r="F26" s="294"/>
      <c r="G26" s="294"/>
      <c r="H26" s="302"/>
      <c r="I26" s="295" t="str">
        <f t="shared" si="0"/>
        <v/>
      </c>
      <c r="J26" s="292"/>
      <c r="K26" s="296" t="str">
        <f t="shared" si="1"/>
        <v/>
      </c>
      <c r="L26" s="297" t="str">
        <f t="shared" si="2"/>
        <v/>
      </c>
      <c r="M26" s="292"/>
      <c r="N26" s="296" t="str">
        <f>IF(OR(C26='Nature combustibles'!$A$2,C26='Nature combustibles'!$B$11,C26='Nature combustibles'!$B$13),IF(F26*M26/1000=0,"",F26*M26),"")</f>
        <v/>
      </c>
      <c r="O26" s="298"/>
      <c r="P26" s="299"/>
      <c r="Q26" s="300"/>
      <c r="R26" s="227"/>
      <c r="S26" s="116"/>
      <c r="T26" s="117"/>
      <c r="U26" s="117"/>
      <c r="V26" s="117"/>
      <c r="W26" s="36"/>
      <c r="X26" s="36"/>
    </row>
    <row r="27" spans="1:24" ht="40.15" customHeight="1" x14ac:dyDescent="0.35">
      <c r="A27" s="292"/>
      <c r="B27" s="293"/>
      <c r="C27" s="301"/>
      <c r="D27" s="293"/>
      <c r="E27" s="293"/>
      <c r="F27" s="294"/>
      <c r="G27" s="294"/>
      <c r="H27" s="302"/>
      <c r="I27" s="295" t="str">
        <f t="shared" si="0"/>
        <v/>
      </c>
      <c r="J27" s="292"/>
      <c r="K27" s="296" t="str">
        <f t="shared" si="1"/>
        <v/>
      </c>
      <c r="L27" s="297" t="str">
        <f t="shared" si="2"/>
        <v/>
      </c>
      <c r="M27" s="292"/>
      <c r="N27" s="296" t="str">
        <f>IF(OR(C27='Nature combustibles'!$A$2,C27='Nature combustibles'!$B$11,C27='Nature combustibles'!$B$13),IF(F27*M27/1000=0,"",F27*M27),"")</f>
        <v/>
      </c>
      <c r="O27" s="298"/>
      <c r="P27" s="299"/>
      <c r="Q27" s="300"/>
      <c r="R27" s="227"/>
      <c r="S27" s="116"/>
      <c r="T27" s="117"/>
      <c r="U27" s="117"/>
      <c r="V27" s="117"/>
      <c r="W27" s="36"/>
      <c r="X27" s="36"/>
    </row>
    <row r="28" spans="1:24" ht="40.15" customHeight="1" x14ac:dyDescent="0.35">
      <c r="A28" s="292"/>
      <c r="B28" s="293"/>
      <c r="C28" s="301"/>
      <c r="D28" s="293"/>
      <c r="E28" s="293"/>
      <c r="F28" s="294"/>
      <c r="G28" s="294"/>
      <c r="H28" s="302"/>
      <c r="I28" s="295" t="str">
        <f t="shared" si="0"/>
        <v/>
      </c>
      <c r="J28" s="292"/>
      <c r="K28" s="296" t="str">
        <f t="shared" si="1"/>
        <v/>
      </c>
      <c r="L28" s="297" t="str">
        <f t="shared" si="2"/>
        <v/>
      </c>
      <c r="M28" s="292"/>
      <c r="N28" s="296" t="str">
        <f>IF(OR(C28='Nature combustibles'!$A$2,C28='Nature combustibles'!$B$11,C28='Nature combustibles'!$B$13),IF(F28*M28/1000=0,"",F28*M28),"")</f>
        <v/>
      </c>
      <c r="O28" s="298"/>
      <c r="P28" s="299"/>
      <c r="Q28" s="300"/>
      <c r="R28" s="227"/>
      <c r="S28" s="116"/>
      <c r="T28" s="117"/>
      <c r="U28" s="117"/>
      <c r="V28" s="117"/>
      <c r="W28" s="36"/>
      <c r="X28" s="36"/>
    </row>
    <row r="29" spans="1:24" ht="40.15" customHeight="1" x14ac:dyDescent="0.35">
      <c r="A29" s="292"/>
      <c r="B29" s="293"/>
      <c r="C29" s="301"/>
      <c r="D29" s="293"/>
      <c r="E29" s="293"/>
      <c r="F29" s="294"/>
      <c r="G29" s="294"/>
      <c r="H29" s="302"/>
      <c r="I29" s="295" t="str">
        <f t="shared" si="0"/>
        <v/>
      </c>
      <c r="J29" s="292"/>
      <c r="K29" s="296" t="str">
        <f t="shared" si="1"/>
        <v/>
      </c>
      <c r="L29" s="297" t="str">
        <f t="shared" ref="L29:L35" si="3">IF(K29="","",K29/SUM($K$17:$K$35))</f>
        <v/>
      </c>
      <c r="M29" s="292"/>
      <c r="N29" s="296" t="str">
        <f>IF(OR(C29='Nature combustibles'!$A$2,C29='Nature combustibles'!$B$11,C29='Nature combustibles'!$B$13),IF(F29*M29/1000=0,"",F29*M29),"")</f>
        <v/>
      </c>
      <c r="O29" s="298"/>
      <c r="P29" s="299"/>
      <c r="Q29" s="300"/>
      <c r="R29" s="227"/>
      <c r="S29" s="116"/>
      <c r="T29" s="117"/>
      <c r="U29" s="117"/>
      <c r="V29" s="117"/>
      <c r="W29" s="36"/>
      <c r="X29" s="36"/>
    </row>
    <row r="30" spans="1:24" ht="40.15" customHeight="1" x14ac:dyDescent="0.35">
      <c r="A30" s="292"/>
      <c r="B30" s="293"/>
      <c r="C30" s="301"/>
      <c r="D30" s="293"/>
      <c r="E30" s="293"/>
      <c r="F30" s="294"/>
      <c r="G30" s="294"/>
      <c r="H30" s="302"/>
      <c r="I30" s="295" t="str">
        <f t="shared" si="0"/>
        <v/>
      </c>
      <c r="J30" s="292"/>
      <c r="K30" s="296" t="str">
        <f t="shared" si="1"/>
        <v/>
      </c>
      <c r="L30" s="297" t="str">
        <f t="shared" si="3"/>
        <v/>
      </c>
      <c r="M30" s="292"/>
      <c r="N30" s="296" t="str">
        <f>IF(OR(C30='Nature combustibles'!$A$2,C30='Nature combustibles'!$B$11,C30='Nature combustibles'!$B$13),IF(F30*M30/1000=0,"",F30*M30),"")</f>
        <v/>
      </c>
      <c r="O30" s="298"/>
      <c r="P30" s="299"/>
      <c r="Q30" s="300"/>
      <c r="R30" s="227"/>
      <c r="S30" s="116"/>
      <c r="T30" s="117"/>
      <c r="U30" s="117"/>
      <c r="V30" s="117"/>
      <c r="W30" s="36"/>
      <c r="X30" s="36"/>
    </row>
    <row r="31" spans="1:24" ht="40.15" customHeight="1" x14ac:dyDescent="0.35">
      <c r="A31" s="292"/>
      <c r="B31" s="293"/>
      <c r="C31" s="301"/>
      <c r="D31" s="293"/>
      <c r="E31" s="293"/>
      <c r="F31" s="294"/>
      <c r="G31" s="294"/>
      <c r="H31" s="302"/>
      <c r="I31" s="295" t="str">
        <f t="shared" si="0"/>
        <v/>
      </c>
      <c r="J31" s="292"/>
      <c r="K31" s="296" t="str">
        <f t="shared" si="1"/>
        <v/>
      </c>
      <c r="L31" s="297" t="str">
        <f t="shared" si="3"/>
        <v/>
      </c>
      <c r="M31" s="292"/>
      <c r="N31" s="296" t="str">
        <f>IF(OR(C31='Nature combustibles'!$A$2,C31='Nature combustibles'!$B$11,C31='Nature combustibles'!$B$13),IF(F31*M31/1000=0,"",F31*M31),"")</f>
        <v/>
      </c>
      <c r="O31" s="298"/>
      <c r="P31" s="299"/>
      <c r="Q31" s="300"/>
      <c r="R31" s="227"/>
      <c r="S31" s="116"/>
      <c r="T31" s="117"/>
      <c r="U31" s="117"/>
      <c r="V31" s="117"/>
      <c r="W31" s="36"/>
      <c r="X31" s="36"/>
    </row>
    <row r="32" spans="1:24" ht="40.15" customHeight="1" x14ac:dyDescent="0.35">
      <c r="A32" s="292"/>
      <c r="B32" s="293"/>
      <c r="C32" s="301"/>
      <c r="D32" s="293"/>
      <c r="E32" s="293"/>
      <c r="F32" s="294"/>
      <c r="G32" s="294"/>
      <c r="H32" s="302"/>
      <c r="I32" s="295" t="str">
        <f t="shared" si="0"/>
        <v/>
      </c>
      <c r="J32" s="292"/>
      <c r="K32" s="296" t="str">
        <f t="shared" si="1"/>
        <v/>
      </c>
      <c r="L32" s="297" t="str">
        <f t="shared" si="3"/>
        <v/>
      </c>
      <c r="M32" s="292"/>
      <c r="N32" s="296" t="str">
        <f>IF(OR(C32='Nature combustibles'!$A$2,C32='Nature combustibles'!$B$11,C32='Nature combustibles'!$B$13),IF(F32*M32/1000=0,"",F32*M32),"")</f>
        <v/>
      </c>
      <c r="O32" s="298"/>
      <c r="P32" s="299"/>
      <c r="Q32" s="300"/>
      <c r="R32" s="227"/>
      <c r="S32" s="116"/>
      <c r="T32" s="117"/>
      <c r="U32" s="117"/>
      <c r="V32" s="117"/>
      <c r="W32" s="36"/>
      <c r="X32" s="36"/>
    </row>
    <row r="33" spans="1:30" ht="40.15" customHeight="1" x14ac:dyDescent="0.35">
      <c r="A33" s="292"/>
      <c r="B33" s="293"/>
      <c r="C33" s="301"/>
      <c r="D33" s="293"/>
      <c r="E33" s="293"/>
      <c r="F33" s="294"/>
      <c r="G33" s="294"/>
      <c r="H33" s="302"/>
      <c r="I33" s="295" t="str">
        <f t="shared" si="0"/>
        <v/>
      </c>
      <c r="J33" s="292"/>
      <c r="K33" s="296" t="str">
        <f t="shared" si="1"/>
        <v/>
      </c>
      <c r="L33" s="297" t="str">
        <f t="shared" si="3"/>
        <v/>
      </c>
      <c r="M33" s="292"/>
      <c r="N33" s="296" t="str">
        <f>IF(OR(C33='Nature combustibles'!$A$2,C33='Nature combustibles'!$B$11,C33='Nature combustibles'!$B$13),IF(F33*M33/1000=0,"",F33*M33),"")</f>
        <v/>
      </c>
      <c r="O33" s="298"/>
      <c r="P33" s="299"/>
      <c r="Q33" s="300"/>
      <c r="R33" s="227"/>
      <c r="S33" s="116"/>
      <c r="T33" s="117"/>
      <c r="U33" s="117"/>
      <c r="V33" s="117"/>
      <c r="W33" s="36"/>
      <c r="X33" s="36"/>
    </row>
    <row r="34" spans="1:30" ht="40.15" customHeight="1" x14ac:dyDescent="0.35">
      <c r="A34" s="292"/>
      <c r="B34" s="293"/>
      <c r="C34" s="301"/>
      <c r="D34" s="293"/>
      <c r="E34" s="293"/>
      <c r="F34" s="294"/>
      <c r="G34" s="294"/>
      <c r="H34" s="302"/>
      <c r="I34" s="295" t="str">
        <f t="shared" si="0"/>
        <v/>
      </c>
      <c r="J34" s="292"/>
      <c r="K34" s="296" t="str">
        <f>IF(J34="",I34,I34*J34)</f>
        <v/>
      </c>
      <c r="L34" s="297" t="str">
        <f t="shared" si="3"/>
        <v/>
      </c>
      <c r="M34" s="292"/>
      <c r="N34" s="296" t="str">
        <f>IF(OR(C34='Nature combustibles'!$A$2,C34='Nature combustibles'!$B$11,C34='Nature combustibles'!$B$13),IF(F34*M34/1000=0,"",F34*M34),"")</f>
        <v/>
      </c>
      <c r="O34" s="298"/>
      <c r="P34" s="299"/>
      <c r="Q34" s="300"/>
      <c r="R34" s="227"/>
      <c r="S34" s="116"/>
      <c r="T34" s="117"/>
      <c r="U34" s="117"/>
      <c r="V34" s="117"/>
      <c r="W34" s="36"/>
      <c r="X34" s="36"/>
    </row>
    <row r="35" spans="1:30" ht="40.15" customHeight="1" x14ac:dyDescent="0.35">
      <c r="A35" s="303"/>
      <c r="B35" s="304"/>
      <c r="C35" s="305"/>
      <c r="D35" s="293"/>
      <c r="E35" s="293"/>
      <c r="F35" s="306"/>
      <c r="G35" s="306"/>
      <c r="H35" s="307"/>
      <c r="I35" s="308" t="str">
        <f t="shared" si="0"/>
        <v/>
      </c>
      <c r="J35" s="309"/>
      <c r="K35" s="310" t="str">
        <f t="shared" si="1"/>
        <v/>
      </c>
      <c r="L35" s="311" t="str">
        <f t="shared" si="3"/>
        <v/>
      </c>
      <c r="M35" s="303"/>
      <c r="N35" s="296" t="str">
        <f>IF(OR(C35='Nature combustibles'!$A$2,C35='Nature combustibles'!$B$11,C35='Nature combustibles'!$B$13),IF(F35*M35/1000=0,"",F35*M35),"")</f>
        <v/>
      </c>
      <c r="O35" s="298"/>
      <c r="P35" s="299"/>
      <c r="Q35" s="312"/>
      <c r="R35" s="313"/>
      <c r="S35" s="116"/>
      <c r="T35" s="117"/>
      <c r="U35" s="117"/>
      <c r="V35" s="117"/>
      <c r="W35" s="36"/>
      <c r="X35" s="36"/>
    </row>
    <row r="36" spans="1:30" s="96" customFormat="1" ht="26.5" customHeight="1" thickBot="1" x14ac:dyDescent="0.4">
      <c r="A36" s="314" t="s">
        <v>7</v>
      </c>
      <c r="B36" s="315"/>
      <c r="C36" s="315"/>
      <c r="D36" s="315"/>
      <c r="E36" s="315"/>
      <c r="F36" s="316">
        <f>SUM('2. Fournisseurs'!$F$17:$F$35)</f>
        <v>0</v>
      </c>
      <c r="G36" s="316"/>
      <c r="H36" s="316"/>
      <c r="I36" s="316">
        <f>SUM(I17:I35)</f>
        <v>0</v>
      </c>
      <c r="J36" s="317" t="s">
        <v>25</v>
      </c>
      <c r="K36" s="316">
        <f>SUM(K17:K35)</f>
        <v>0</v>
      </c>
      <c r="L36" s="317"/>
      <c r="M36" s="317"/>
      <c r="N36" s="318">
        <f>SUBTOTAL(109,'2. Fournisseurs'!$N$17:$N$35)</f>
        <v>0</v>
      </c>
      <c r="O36" s="319"/>
      <c r="P36" s="320" t="e">
        <f>(SUMPRODUCT('2. Fournisseurs'!$F$17:$F$35,'2. Fournisseurs'!$P$17:$P$35))/F36</f>
        <v>#DIV/0!</v>
      </c>
      <c r="Q36" s="321" t="e">
        <f>(SUMPRODUCT('2. Fournisseurs'!$F$17:$F$35,'2. Fournisseurs'!$Q$17:$Q$35))/F36</f>
        <v>#DIV/0!</v>
      </c>
      <c r="R36" s="271"/>
      <c r="S36" s="38"/>
      <c r="T36" s="38"/>
      <c r="U36" s="38"/>
      <c r="V36" s="38"/>
      <c r="W36" s="38"/>
      <c r="X36" s="38"/>
    </row>
    <row r="37" spans="1:30" ht="31.9" customHeight="1" x14ac:dyDescent="0.35">
      <c r="A37" s="284"/>
      <c r="B37" s="284"/>
      <c r="C37" s="284"/>
      <c r="D37" s="284"/>
      <c r="E37" s="284"/>
      <c r="F37" s="284"/>
      <c r="G37" s="284"/>
      <c r="H37" s="322"/>
      <c r="I37" s="284"/>
      <c r="J37" s="284"/>
      <c r="K37" s="284"/>
      <c r="L37" s="284"/>
      <c r="M37" s="323"/>
      <c r="N37" s="284"/>
      <c r="O37" s="284"/>
      <c r="P37" s="324"/>
      <c r="Q37" s="324"/>
      <c r="R37" s="324"/>
      <c r="S37" s="41"/>
      <c r="T37" s="41"/>
      <c r="U37" s="41"/>
      <c r="V37" s="41"/>
      <c r="W37" s="41"/>
      <c r="X37" s="36"/>
      <c r="Y37" s="36"/>
      <c r="Z37" s="36"/>
      <c r="AA37" s="36"/>
      <c r="AB37" s="36"/>
      <c r="AC37" s="36"/>
      <c r="AD37" s="36"/>
    </row>
    <row r="38" spans="1:30" x14ac:dyDescent="0.35">
      <c r="A38" s="323"/>
      <c r="B38" s="323"/>
      <c r="C38" s="324"/>
      <c r="D38" s="323"/>
      <c r="E38" s="323"/>
      <c r="F38" s="323"/>
      <c r="G38" s="323"/>
      <c r="H38" s="284"/>
      <c r="I38" s="284"/>
      <c r="J38" s="284"/>
      <c r="K38" s="284"/>
      <c r="L38" s="284"/>
      <c r="M38" s="284"/>
      <c r="N38" s="284"/>
      <c r="O38" s="284"/>
      <c r="P38" s="284"/>
      <c r="Q38" s="284"/>
      <c r="R38" s="284"/>
      <c r="S38" s="36"/>
      <c r="T38" s="36"/>
      <c r="U38" s="36"/>
      <c r="V38" s="36"/>
      <c r="W38" s="36"/>
      <c r="X38" s="36"/>
      <c r="Y38" s="36"/>
      <c r="Z38" s="36"/>
      <c r="AA38" s="36"/>
      <c r="AB38" s="36"/>
      <c r="AC38" s="36"/>
      <c r="AD38" s="36"/>
    </row>
    <row r="39" spans="1:30" x14ac:dyDescent="0.35">
      <c r="A39" s="284"/>
      <c r="B39" s="284"/>
      <c r="C39" s="284"/>
      <c r="D39" s="284"/>
      <c r="E39" s="284"/>
      <c r="F39" s="284"/>
      <c r="G39" s="284"/>
      <c r="H39" s="284"/>
      <c r="I39" s="284"/>
      <c r="J39" s="284"/>
      <c r="K39" s="284"/>
      <c r="L39" s="284"/>
      <c r="M39" s="284"/>
      <c r="N39" s="284"/>
      <c r="O39" s="284"/>
      <c r="P39" s="284"/>
      <c r="Q39" s="284"/>
      <c r="R39" s="284"/>
      <c r="S39" s="36"/>
      <c r="T39" s="36"/>
      <c r="U39" s="36"/>
      <c r="V39" s="36"/>
      <c r="W39" s="36"/>
      <c r="X39" s="36"/>
      <c r="Y39" s="36"/>
      <c r="Z39" s="36"/>
      <c r="AA39" s="36"/>
      <c r="AB39" s="36"/>
      <c r="AC39" s="36"/>
      <c r="AD39" s="36"/>
    </row>
    <row r="40" spans="1:30" x14ac:dyDescent="0.35">
      <c r="A40" s="284"/>
      <c r="B40" s="284"/>
      <c r="C40" s="284"/>
      <c r="D40" s="284"/>
      <c r="E40" s="284"/>
      <c r="F40" s="284"/>
      <c r="G40" s="284"/>
      <c r="H40" s="284"/>
      <c r="I40" s="284"/>
      <c r="J40" s="284"/>
      <c r="K40" s="284"/>
      <c r="L40" s="284"/>
      <c r="M40" s="284"/>
      <c r="N40" s="284"/>
      <c r="O40" s="284"/>
      <c r="P40" s="284"/>
      <c r="Q40" s="284"/>
      <c r="R40" s="284"/>
      <c r="S40" s="36"/>
      <c r="T40" s="36"/>
      <c r="U40" s="36"/>
      <c r="V40" s="36"/>
      <c r="W40" s="36"/>
      <c r="X40" s="36"/>
      <c r="Y40" s="36"/>
      <c r="Z40" s="36"/>
      <c r="AA40" s="36"/>
      <c r="AB40" s="36"/>
      <c r="AC40" s="36"/>
      <c r="AD40" s="36"/>
    </row>
    <row r="41" spans="1:30" x14ac:dyDescent="0.35">
      <c r="A41" s="284"/>
      <c r="B41" s="284"/>
      <c r="C41" s="284"/>
      <c r="D41" s="284"/>
      <c r="E41" s="284"/>
      <c r="F41" s="284"/>
      <c r="G41" s="284"/>
      <c r="H41" s="284"/>
      <c r="I41" s="284"/>
      <c r="J41" s="284"/>
      <c r="K41" s="284"/>
      <c r="L41" s="284"/>
      <c r="M41" s="284"/>
      <c r="N41" s="284"/>
      <c r="O41" s="284"/>
      <c r="P41" s="284"/>
      <c r="Q41" s="284"/>
      <c r="R41" s="284"/>
      <c r="S41" s="36"/>
      <c r="T41" s="36"/>
      <c r="U41" s="36"/>
      <c r="V41" s="36"/>
      <c r="W41" s="36"/>
      <c r="X41" s="36"/>
      <c r="Y41" s="36"/>
      <c r="Z41" s="36"/>
      <c r="AA41" s="36"/>
      <c r="AB41" s="36"/>
      <c r="AC41" s="36"/>
      <c r="AD41" s="36"/>
    </row>
    <row r="42" spans="1:30" x14ac:dyDescent="0.35">
      <c r="A42" s="284"/>
      <c r="B42" s="284"/>
      <c r="C42" s="284"/>
      <c r="D42" s="284"/>
      <c r="E42" s="284"/>
      <c r="F42" s="284"/>
      <c r="G42" s="284"/>
      <c r="H42" s="325"/>
      <c r="I42" s="284"/>
      <c r="J42" s="284"/>
      <c r="K42" s="284"/>
      <c r="L42" s="284"/>
      <c r="M42" s="284"/>
      <c r="N42" s="284"/>
      <c r="O42" s="284"/>
      <c r="P42" s="284"/>
      <c r="Q42" s="284"/>
      <c r="R42" s="284"/>
      <c r="S42" s="36"/>
      <c r="T42" s="36"/>
      <c r="U42" s="36"/>
      <c r="V42" s="36"/>
      <c r="W42" s="36"/>
      <c r="X42" s="36"/>
      <c r="Y42" s="36"/>
      <c r="Z42" s="36"/>
      <c r="AA42" s="36"/>
      <c r="AB42" s="36"/>
      <c r="AC42" s="36"/>
      <c r="AD42" s="36"/>
    </row>
    <row r="43" spans="1:30" x14ac:dyDescent="0.35">
      <c r="A43" s="284"/>
      <c r="B43" s="284"/>
      <c r="C43" s="284"/>
      <c r="D43" s="284"/>
      <c r="E43" s="284"/>
      <c r="F43" s="284"/>
      <c r="G43" s="284"/>
      <c r="H43" s="284"/>
      <c r="I43" s="284"/>
      <c r="J43" s="284"/>
      <c r="K43" s="284"/>
      <c r="L43" s="284"/>
      <c r="M43" s="284"/>
      <c r="N43" s="284"/>
      <c r="O43" s="284"/>
      <c r="P43" s="284"/>
      <c r="Q43" s="284"/>
      <c r="R43" s="284"/>
      <c r="S43" s="36"/>
      <c r="T43" s="36"/>
      <c r="U43" s="36"/>
      <c r="V43" s="36"/>
      <c r="W43" s="36"/>
      <c r="X43" s="36"/>
      <c r="Y43" s="36"/>
      <c r="Z43" s="36"/>
      <c r="AA43" s="36"/>
      <c r="AB43" s="36"/>
      <c r="AC43" s="36"/>
      <c r="AD43" s="36"/>
    </row>
    <row r="44" spans="1:30" x14ac:dyDescent="0.35">
      <c r="A44" s="284"/>
      <c r="B44" s="284"/>
      <c r="C44" s="284"/>
      <c r="D44" s="284"/>
      <c r="E44" s="284"/>
      <c r="F44" s="284"/>
      <c r="G44" s="284"/>
      <c r="H44" s="284"/>
      <c r="I44" s="323"/>
      <c r="J44" s="323"/>
      <c r="K44" s="284"/>
      <c r="L44" s="284"/>
      <c r="M44" s="284"/>
      <c r="N44" s="284"/>
      <c r="O44" s="284"/>
      <c r="P44" s="284"/>
      <c r="Q44" s="284"/>
      <c r="R44" s="284"/>
      <c r="S44" s="36"/>
      <c r="T44" s="36"/>
      <c r="U44" s="36"/>
      <c r="V44" s="36"/>
      <c r="W44" s="36"/>
      <c r="X44" s="36"/>
      <c r="Y44" s="36"/>
      <c r="Z44" s="36"/>
      <c r="AA44" s="36"/>
      <c r="AB44" s="36"/>
      <c r="AC44" s="36"/>
      <c r="AD44" s="36"/>
    </row>
    <row r="45" spans="1:30" x14ac:dyDescent="0.35">
      <c r="A45" s="284"/>
      <c r="B45" s="284"/>
      <c r="C45" s="284"/>
      <c r="D45" s="284"/>
      <c r="E45" s="284"/>
      <c r="F45" s="284"/>
      <c r="G45" s="284"/>
      <c r="H45" s="284"/>
      <c r="I45" s="284"/>
      <c r="J45" s="284"/>
      <c r="K45" s="284"/>
      <c r="L45" s="284"/>
      <c r="M45" s="284"/>
      <c r="N45" s="284"/>
      <c r="O45" s="284"/>
      <c r="P45" s="284"/>
      <c r="Q45" s="284"/>
      <c r="R45" s="284"/>
      <c r="S45" s="36"/>
      <c r="T45" s="36"/>
      <c r="U45" s="36"/>
      <c r="V45" s="36"/>
      <c r="W45" s="36"/>
      <c r="X45" s="36"/>
      <c r="Y45" s="36"/>
      <c r="Z45" s="36"/>
      <c r="AA45" s="36"/>
      <c r="AB45" s="36"/>
      <c r="AC45" s="36"/>
      <c r="AD45" s="36"/>
    </row>
    <row r="46" spans="1:30" x14ac:dyDescent="0.35">
      <c r="A46" s="284"/>
      <c r="B46" s="284"/>
      <c r="C46" s="284"/>
      <c r="D46" s="284"/>
      <c r="E46" s="284"/>
      <c r="F46" s="284"/>
      <c r="G46" s="284"/>
      <c r="H46" s="284"/>
      <c r="I46" s="284"/>
      <c r="J46" s="284"/>
      <c r="K46" s="284"/>
      <c r="L46" s="284"/>
      <c r="M46" s="284"/>
      <c r="N46" s="284"/>
      <c r="O46" s="284"/>
      <c r="P46" s="284"/>
      <c r="Q46" s="284"/>
      <c r="R46" s="284"/>
      <c r="S46" s="36"/>
      <c r="T46" s="36"/>
      <c r="U46" s="36"/>
      <c r="V46" s="36"/>
      <c r="W46" s="36"/>
      <c r="X46" s="36"/>
      <c r="Y46" s="36"/>
      <c r="Z46" s="36"/>
      <c r="AA46" s="36"/>
      <c r="AB46" s="36"/>
      <c r="AC46" s="36"/>
      <c r="AD46" s="36"/>
    </row>
    <row r="47" spans="1:30" x14ac:dyDescent="0.35">
      <c r="A47" s="284"/>
      <c r="B47" s="284"/>
      <c r="C47" s="284"/>
      <c r="D47" s="284"/>
      <c r="E47" s="284"/>
      <c r="F47" s="284"/>
      <c r="G47" s="284"/>
      <c r="H47" s="284"/>
      <c r="I47" s="284"/>
      <c r="J47" s="284"/>
      <c r="K47" s="284"/>
      <c r="L47" s="284"/>
      <c r="M47" s="284"/>
      <c r="N47" s="284"/>
      <c r="O47" s="284"/>
      <c r="P47" s="284"/>
      <c r="Q47" s="284"/>
      <c r="R47" s="284"/>
      <c r="S47" s="36"/>
      <c r="T47" s="36"/>
      <c r="U47" s="36"/>
      <c r="V47" s="36"/>
      <c r="W47" s="36"/>
      <c r="X47" s="36"/>
      <c r="Y47" s="36"/>
      <c r="Z47" s="36"/>
      <c r="AA47" s="36"/>
      <c r="AB47" s="36"/>
      <c r="AC47" s="36"/>
      <c r="AD47" s="36"/>
    </row>
    <row r="48" spans="1:30" x14ac:dyDescent="0.35">
      <c r="A48" s="284"/>
      <c r="B48" s="284"/>
      <c r="C48" s="284"/>
      <c r="D48" s="284"/>
      <c r="E48" s="284"/>
      <c r="F48" s="284"/>
      <c r="G48" s="284"/>
      <c r="H48" s="284"/>
      <c r="I48" s="284"/>
      <c r="J48" s="284"/>
      <c r="K48" s="284"/>
      <c r="L48" s="284"/>
      <c r="M48" s="284"/>
      <c r="N48" s="284"/>
      <c r="O48" s="284"/>
      <c r="P48" s="284"/>
      <c r="Q48" s="284"/>
      <c r="R48" s="284"/>
      <c r="S48" s="36"/>
      <c r="T48" s="36"/>
      <c r="U48" s="36"/>
      <c r="V48" s="36"/>
      <c r="W48" s="36"/>
      <c r="X48" s="36"/>
      <c r="Y48" s="36"/>
      <c r="Z48" s="36"/>
      <c r="AA48" s="36"/>
      <c r="AB48" s="36"/>
      <c r="AC48" s="36"/>
      <c r="AD48" s="36"/>
    </row>
    <row r="49" spans="1:30" x14ac:dyDescent="0.35">
      <c r="A49" s="284"/>
      <c r="B49" s="284"/>
      <c r="C49" s="284"/>
      <c r="D49" s="284"/>
      <c r="E49" s="284"/>
      <c r="F49" s="284"/>
      <c r="G49" s="284"/>
      <c r="H49" s="284"/>
      <c r="I49" s="284"/>
      <c r="J49" s="284"/>
      <c r="K49" s="284"/>
      <c r="L49" s="284"/>
      <c r="M49" s="284"/>
      <c r="N49" s="284"/>
      <c r="O49" s="284"/>
      <c r="P49" s="284"/>
      <c r="Q49" s="284"/>
      <c r="R49" s="284"/>
      <c r="S49" s="36"/>
      <c r="T49" s="36"/>
      <c r="U49" s="36"/>
      <c r="V49" s="36"/>
      <c r="W49" s="36"/>
      <c r="X49" s="36"/>
      <c r="Y49" s="36"/>
      <c r="Z49" s="36"/>
      <c r="AA49" s="36"/>
      <c r="AB49" s="36"/>
      <c r="AC49" s="36"/>
      <c r="AD49" s="36"/>
    </row>
    <row r="50" spans="1:30" x14ac:dyDescent="0.35">
      <c r="A50" s="284"/>
      <c r="B50" s="284"/>
      <c r="C50" s="284"/>
      <c r="D50" s="284"/>
      <c r="E50" s="284"/>
      <c r="F50" s="284"/>
      <c r="G50" s="284"/>
      <c r="H50" s="284"/>
      <c r="I50" s="284"/>
      <c r="J50" s="284"/>
      <c r="K50" s="284"/>
      <c r="L50" s="284"/>
      <c r="M50" s="284"/>
      <c r="N50" s="284"/>
      <c r="O50" s="284"/>
      <c r="P50" s="284"/>
      <c r="Q50" s="284"/>
      <c r="R50" s="284"/>
      <c r="S50" s="36"/>
      <c r="T50" s="36"/>
      <c r="U50" s="36"/>
      <c r="V50" s="36"/>
      <c r="W50" s="36"/>
      <c r="X50" s="36"/>
      <c r="Y50" s="36"/>
      <c r="Z50" s="36"/>
      <c r="AA50" s="36"/>
      <c r="AB50" s="36"/>
      <c r="AC50" s="36"/>
      <c r="AD50" s="36"/>
    </row>
    <row r="51" spans="1:30" x14ac:dyDescent="0.35">
      <c r="A51" s="284"/>
      <c r="B51" s="284"/>
      <c r="C51" s="284"/>
      <c r="D51" s="284"/>
      <c r="E51" s="284"/>
      <c r="F51" s="284"/>
      <c r="G51" s="284"/>
      <c r="H51" s="284"/>
      <c r="I51" s="284"/>
      <c r="J51" s="284"/>
      <c r="K51" s="284"/>
      <c r="L51" s="284"/>
      <c r="M51" s="284"/>
      <c r="N51" s="284"/>
      <c r="O51" s="284"/>
      <c r="P51" s="284"/>
      <c r="Q51" s="284"/>
      <c r="R51" s="284"/>
      <c r="S51" s="36"/>
      <c r="T51" s="36"/>
      <c r="U51" s="36"/>
      <c r="V51" s="36"/>
      <c r="W51" s="36"/>
      <c r="X51" s="36"/>
      <c r="Y51" s="36"/>
      <c r="Z51" s="36"/>
      <c r="AA51" s="36"/>
      <c r="AB51" s="36"/>
      <c r="AC51" s="36"/>
      <c r="AD51" s="36"/>
    </row>
    <row r="52" spans="1:30" x14ac:dyDescent="0.35">
      <c r="A52" s="284"/>
      <c r="B52" s="284"/>
      <c r="C52" s="284"/>
      <c r="D52" s="284"/>
      <c r="E52" s="284"/>
      <c r="F52" s="284"/>
      <c r="G52" s="284"/>
      <c r="H52" s="284"/>
      <c r="I52" s="284"/>
      <c r="J52" s="284"/>
      <c r="K52" s="284"/>
      <c r="L52" s="284"/>
      <c r="M52" s="284"/>
      <c r="N52" s="284"/>
      <c r="O52" s="284"/>
      <c r="P52" s="284"/>
      <c r="Q52" s="284"/>
      <c r="R52" s="284"/>
      <c r="S52" s="36"/>
      <c r="T52" s="36"/>
      <c r="U52" s="36"/>
      <c r="V52" s="36"/>
      <c r="W52" s="36"/>
      <c r="X52" s="36"/>
      <c r="Y52" s="36"/>
      <c r="Z52" s="36"/>
      <c r="AA52" s="36"/>
      <c r="AB52" s="36"/>
      <c r="AC52" s="36"/>
      <c r="AD52" s="36"/>
    </row>
    <row r="53" spans="1:30" x14ac:dyDescent="0.35">
      <c r="A53" s="284"/>
      <c r="B53" s="284"/>
      <c r="C53" s="284"/>
      <c r="D53" s="284"/>
      <c r="E53" s="284"/>
      <c r="F53" s="284"/>
      <c r="G53" s="284"/>
      <c r="H53" s="284"/>
      <c r="I53" s="284"/>
      <c r="J53" s="284"/>
      <c r="K53" s="284"/>
      <c r="L53" s="284"/>
      <c r="M53" s="284"/>
      <c r="N53" s="284"/>
      <c r="O53" s="284"/>
      <c r="P53" s="284"/>
      <c r="Q53" s="284"/>
      <c r="R53" s="284"/>
      <c r="S53" s="36"/>
      <c r="T53" s="36"/>
      <c r="U53" s="36"/>
      <c r="V53" s="36"/>
      <c r="W53" s="36"/>
      <c r="X53" s="36"/>
      <c r="Y53" s="36"/>
      <c r="Z53" s="36"/>
      <c r="AA53" s="36"/>
      <c r="AB53" s="36"/>
      <c r="AC53" s="36"/>
      <c r="AD53" s="36"/>
    </row>
    <row r="54" spans="1:30" x14ac:dyDescent="0.35">
      <c r="A54" s="284"/>
      <c r="B54" s="284"/>
      <c r="C54" s="284"/>
      <c r="D54" s="284"/>
      <c r="E54" s="284"/>
      <c r="F54" s="284"/>
      <c r="G54" s="284"/>
      <c r="H54" s="284"/>
      <c r="I54" s="284"/>
      <c r="J54" s="284"/>
      <c r="K54" s="284"/>
      <c r="L54" s="284"/>
      <c r="M54" s="284"/>
      <c r="N54" s="284"/>
      <c r="O54" s="284"/>
      <c r="P54" s="284"/>
      <c r="Q54" s="284"/>
      <c r="R54" s="284"/>
      <c r="S54" s="36"/>
      <c r="T54" s="36"/>
      <c r="U54" s="36"/>
      <c r="V54" s="36"/>
      <c r="W54" s="36"/>
      <c r="X54" s="36"/>
      <c r="Y54" s="36"/>
      <c r="Z54" s="36"/>
      <c r="AA54" s="36"/>
      <c r="AB54" s="36"/>
      <c r="AC54" s="36"/>
      <c r="AD54" s="36"/>
    </row>
    <row r="55" spans="1:30" x14ac:dyDescent="0.35">
      <c r="A55" s="284"/>
      <c r="B55" s="284"/>
      <c r="C55" s="284"/>
      <c r="D55" s="284"/>
      <c r="E55" s="284"/>
      <c r="F55" s="284"/>
      <c r="G55" s="284"/>
      <c r="H55" s="284"/>
      <c r="I55" s="284"/>
      <c r="J55" s="284"/>
      <c r="K55" s="284"/>
      <c r="L55" s="284"/>
      <c r="M55" s="284"/>
      <c r="N55" s="284"/>
      <c r="O55" s="284"/>
      <c r="P55" s="284"/>
      <c r="Q55" s="284"/>
      <c r="R55" s="284"/>
      <c r="S55" s="36"/>
      <c r="T55" s="36"/>
      <c r="U55" s="36"/>
      <c r="V55" s="36"/>
      <c r="W55" s="36"/>
      <c r="X55" s="36"/>
      <c r="Y55" s="36"/>
      <c r="Z55" s="36"/>
      <c r="AA55" s="36"/>
      <c r="AB55" s="36"/>
      <c r="AC55" s="36"/>
      <c r="AD55" s="36"/>
    </row>
    <row r="56" spans="1:30" x14ac:dyDescent="0.35">
      <c r="A56" s="284"/>
      <c r="B56" s="284"/>
      <c r="C56" s="284"/>
      <c r="D56" s="284"/>
      <c r="E56" s="284"/>
      <c r="F56" s="284"/>
      <c r="G56" s="284"/>
      <c r="H56" s="284"/>
      <c r="I56" s="284"/>
      <c r="J56" s="284"/>
      <c r="K56" s="284"/>
      <c r="L56" s="284"/>
      <c r="M56" s="284"/>
      <c r="N56" s="284"/>
      <c r="O56" s="284"/>
      <c r="P56" s="284"/>
      <c r="Q56" s="284"/>
      <c r="R56" s="284"/>
      <c r="S56" s="36"/>
      <c r="T56" s="36"/>
      <c r="U56" s="36"/>
      <c r="V56" s="36"/>
      <c r="W56" s="36"/>
      <c r="X56" s="36"/>
      <c r="Y56" s="36"/>
      <c r="Z56" s="36"/>
      <c r="AA56" s="36"/>
      <c r="AB56" s="36"/>
      <c r="AC56" s="36"/>
      <c r="AD56" s="36"/>
    </row>
    <row r="57" spans="1:30" x14ac:dyDescent="0.35">
      <c r="A57" s="284"/>
      <c r="B57" s="284"/>
      <c r="C57" s="284"/>
      <c r="D57" s="284"/>
      <c r="E57" s="284"/>
      <c r="F57" s="284"/>
      <c r="G57" s="284"/>
      <c r="H57" s="284"/>
      <c r="I57" s="284"/>
      <c r="J57" s="284"/>
      <c r="K57" s="284"/>
      <c r="L57" s="284"/>
      <c r="M57" s="284"/>
      <c r="N57" s="284"/>
      <c r="O57" s="284"/>
      <c r="P57" s="284"/>
      <c r="Q57" s="284"/>
      <c r="R57" s="284"/>
      <c r="S57" s="36"/>
      <c r="T57" s="36"/>
      <c r="U57" s="36"/>
      <c r="V57" s="36"/>
      <c r="W57" s="36"/>
      <c r="X57" s="36"/>
      <c r="Y57" s="36"/>
      <c r="Z57" s="36"/>
      <c r="AA57" s="36"/>
      <c r="AB57" s="36"/>
      <c r="AC57" s="36"/>
      <c r="AD57" s="36"/>
    </row>
    <row r="58" spans="1:30" x14ac:dyDescent="0.35">
      <c r="A58" s="284"/>
      <c r="B58" s="284"/>
      <c r="C58" s="284"/>
      <c r="D58" s="284"/>
      <c r="E58" s="284"/>
      <c r="F58" s="284"/>
      <c r="G58" s="284"/>
      <c r="H58" s="284"/>
      <c r="I58" s="284"/>
      <c r="J58" s="284"/>
      <c r="K58" s="284"/>
      <c r="L58" s="284"/>
      <c r="M58" s="284"/>
      <c r="N58" s="284"/>
      <c r="O58" s="284"/>
      <c r="P58" s="284"/>
      <c r="Q58" s="284"/>
      <c r="R58" s="284"/>
      <c r="S58" s="36"/>
      <c r="T58" s="36"/>
      <c r="U58" s="36"/>
      <c r="V58" s="36"/>
      <c r="W58" s="36"/>
      <c r="X58" s="36"/>
      <c r="Y58" s="36"/>
      <c r="Z58" s="36"/>
      <c r="AA58" s="36"/>
      <c r="AB58" s="36"/>
      <c r="AC58" s="36"/>
      <c r="AD58" s="36"/>
    </row>
    <row r="59" spans="1:30" x14ac:dyDescent="0.35">
      <c r="A59" s="284"/>
      <c r="B59" s="284"/>
      <c r="C59" s="284"/>
      <c r="D59" s="284"/>
      <c r="E59" s="284"/>
      <c r="F59" s="284"/>
      <c r="G59" s="284"/>
      <c r="H59" s="284"/>
      <c r="I59" s="284"/>
      <c r="J59" s="284"/>
      <c r="K59" s="284"/>
      <c r="L59" s="284"/>
      <c r="M59" s="284"/>
      <c r="N59" s="284"/>
      <c r="O59" s="284"/>
      <c r="P59" s="284"/>
      <c r="Q59" s="284"/>
      <c r="R59" s="284"/>
      <c r="S59" s="36"/>
      <c r="T59" s="36"/>
      <c r="U59" s="36"/>
      <c r="V59" s="36"/>
      <c r="W59" s="36"/>
      <c r="X59" s="36"/>
      <c r="Y59" s="36"/>
      <c r="Z59" s="36"/>
      <c r="AA59" s="36"/>
      <c r="AB59" s="36"/>
      <c r="AC59" s="36"/>
      <c r="AD59" s="36"/>
    </row>
    <row r="60" spans="1:30" x14ac:dyDescent="0.35">
      <c r="A60" s="284"/>
      <c r="B60" s="284"/>
      <c r="C60" s="284"/>
      <c r="D60" s="284"/>
      <c r="E60" s="284"/>
      <c r="F60" s="284"/>
      <c r="G60" s="284"/>
      <c r="H60" s="284"/>
      <c r="I60" s="284"/>
      <c r="J60" s="284"/>
      <c r="K60" s="284"/>
      <c r="L60" s="284"/>
      <c r="M60" s="284"/>
      <c r="N60" s="284"/>
      <c r="O60" s="284"/>
      <c r="P60" s="284"/>
      <c r="Q60" s="284"/>
      <c r="R60" s="284"/>
      <c r="S60" s="36"/>
      <c r="T60" s="36"/>
      <c r="U60" s="36"/>
      <c r="V60" s="36"/>
      <c r="W60" s="36"/>
      <c r="X60" s="36"/>
      <c r="Y60" s="36"/>
      <c r="Z60" s="36"/>
      <c r="AA60" s="36"/>
      <c r="AB60" s="36"/>
      <c r="AC60" s="36"/>
      <c r="AD60" s="36"/>
    </row>
    <row r="61" spans="1:30" x14ac:dyDescent="0.35">
      <c r="A61" s="284"/>
      <c r="B61" s="284"/>
      <c r="C61" s="284"/>
      <c r="D61" s="284"/>
      <c r="E61" s="284"/>
      <c r="F61" s="284"/>
      <c r="G61" s="284"/>
      <c r="H61" s="284"/>
      <c r="I61" s="284"/>
      <c r="J61" s="284"/>
      <c r="K61" s="284"/>
      <c r="L61" s="284"/>
      <c r="M61" s="284"/>
      <c r="N61" s="284"/>
      <c r="O61" s="284"/>
      <c r="P61" s="284"/>
      <c r="Q61" s="284"/>
      <c r="R61" s="284"/>
      <c r="S61" s="36"/>
      <c r="T61" s="36"/>
      <c r="U61" s="36"/>
      <c r="V61" s="36"/>
      <c r="W61" s="36"/>
      <c r="X61" s="36"/>
      <c r="Y61" s="36"/>
      <c r="Z61" s="36"/>
      <c r="AA61" s="36"/>
      <c r="AB61" s="36"/>
      <c r="AC61" s="36"/>
      <c r="AD61" s="36"/>
    </row>
    <row r="62" spans="1:30" x14ac:dyDescent="0.35">
      <c r="A62" s="284"/>
      <c r="B62" s="284"/>
      <c r="C62" s="284"/>
      <c r="D62" s="284"/>
      <c r="E62" s="284"/>
      <c r="F62" s="284"/>
      <c r="G62" s="284"/>
      <c r="H62" s="284"/>
      <c r="I62" s="284"/>
      <c r="J62" s="284"/>
      <c r="K62" s="284"/>
      <c r="L62" s="284"/>
      <c r="M62" s="284"/>
      <c r="N62" s="284"/>
      <c r="O62" s="284"/>
      <c r="P62" s="284"/>
      <c r="Q62" s="284"/>
      <c r="R62" s="284"/>
      <c r="S62" s="36"/>
      <c r="T62" s="36"/>
      <c r="U62" s="36"/>
      <c r="V62" s="36"/>
      <c r="W62" s="36"/>
      <c r="X62" s="36"/>
      <c r="Y62" s="36"/>
      <c r="Z62" s="36"/>
      <c r="AA62" s="36"/>
      <c r="AB62" s="36"/>
      <c r="AC62" s="36"/>
      <c r="AD62" s="36"/>
    </row>
    <row r="63" spans="1:30" x14ac:dyDescent="0.35">
      <c r="A63" s="284"/>
      <c r="B63" s="284"/>
      <c r="C63" s="284"/>
      <c r="D63" s="284"/>
      <c r="E63" s="284"/>
      <c r="F63" s="284"/>
      <c r="G63" s="284"/>
      <c r="H63" s="284"/>
      <c r="I63" s="284"/>
      <c r="J63" s="284"/>
      <c r="K63" s="284"/>
      <c r="L63" s="284"/>
      <c r="M63" s="284"/>
      <c r="N63" s="284"/>
      <c r="O63" s="284"/>
      <c r="P63" s="284"/>
      <c r="Q63" s="284"/>
      <c r="R63" s="284"/>
      <c r="S63" s="36"/>
      <c r="T63" s="36"/>
      <c r="U63" s="36"/>
      <c r="V63" s="36"/>
      <c r="W63" s="36"/>
      <c r="X63" s="36"/>
      <c r="Y63" s="36"/>
      <c r="Z63" s="36"/>
      <c r="AA63" s="36"/>
      <c r="AB63" s="36"/>
      <c r="AC63" s="36"/>
      <c r="AD63" s="36"/>
    </row>
    <row r="64" spans="1:30" x14ac:dyDescent="0.35">
      <c r="A64" s="284"/>
      <c r="B64" s="284"/>
      <c r="C64" s="284"/>
      <c r="D64" s="284"/>
      <c r="E64" s="284"/>
      <c r="F64" s="284"/>
      <c r="G64" s="284"/>
      <c r="H64" s="284"/>
      <c r="I64" s="284"/>
      <c r="J64" s="284"/>
      <c r="K64" s="284"/>
      <c r="L64" s="284"/>
      <c r="M64" s="284"/>
      <c r="N64" s="284"/>
      <c r="O64" s="284"/>
      <c r="P64" s="284"/>
      <c r="Q64" s="284"/>
      <c r="R64" s="284"/>
      <c r="S64" s="36"/>
      <c r="T64" s="36"/>
      <c r="U64" s="36"/>
      <c r="V64" s="36"/>
      <c r="W64" s="36"/>
      <c r="X64" s="36"/>
      <c r="Y64" s="36"/>
      <c r="Z64" s="36"/>
      <c r="AA64" s="36"/>
      <c r="AB64" s="36"/>
      <c r="AC64" s="36"/>
      <c r="AD64" s="36"/>
    </row>
    <row r="65" spans="1:30" x14ac:dyDescent="0.35">
      <c r="A65" s="284"/>
      <c r="B65" s="284"/>
      <c r="C65" s="284"/>
      <c r="D65" s="284"/>
      <c r="E65" s="284"/>
      <c r="F65" s="284"/>
      <c r="G65" s="284"/>
      <c r="H65" s="284"/>
      <c r="I65" s="284"/>
      <c r="J65" s="284"/>
      <c r="K65" s="284"/>
      <c r="L65" s="284"/>
      <c r="M65" s="284"/>
      <c r="N65" s="284"/>
      <c r="O65" s="284"/>
      <c r="P65" s="284"/>
      <c r="Q65" s="284"/>
      <c r="R65" s="284"/>
      <c r="S65" s="36"/>
      <c r="T65" s="36"/>
      <c r="U65" s="36"/>
      <c r="V65" s="36"/>
      <c r="W65" s="36"/>
      <c r="X65" s="36"/>
      <c r="Y65" s="36"/>
      <c r="Z65" s="36"/>
      <c r="AA65" s="36"/>
      <c r="AB65" s="36"/>
      <c r="AC65" s="36"/>
      <c r="AD65" s="36"/>
    </row>
    <row r="66" spans="1:30" x14ac:dyDescent="0.35">
      <c r="A66" s="284"/>
      <c r="B66" s="284"/>
      <c r="C66" s="284"/>
      <c r="D66" s="284"/>
      <c r="E66" s="284"/>
      <c r="F66" s="284"/>
      <c r="G66" s="284"/>
      <c r="H66" s="284"/>
      <c r="I66" s="284"/>
      <c r="J66" s="284"/>
      <c r="K66" s="284"/>
      <c r="L66" s="284"/>
      <c r="M66" s="284"/>
      <c r="N66" s="284"/>
      <c r="O66" s="284"/>
      <c r="P66" s="284"/>
      <c r="Q66" s="284"/>
      <c r="R66" s="284"/>
      <c r="S66" s="36"/>
      <c r="T66" s="36"/>
      <c r="U66" s="36"/>
      <c r="V66" s="36"/>
      <c r="W66" s="36"/>
      <c r="X66" s="36"/>
      <c r="Y66" s="36"/>
      <c r="Z66" s="36"/>
      <c r="AA66" s="36"/>
      <c r="AB66" s="36"/>
      <c r="AC66" s="36"/>
      <c r="AD66" s="36"/>
    </row>
    <row r="67" spans="1:30" x14ac:dyDescent="0.35">
      <c r="A67" s="284"/>
      <c r="B67" s="284"/>
      <c r="C67" s="284"/>
      <c r="D67" s="284"/>
      <c r="E67" s="284"/>
      <c r="F67" s="284"/>
      <c r="G67" s="284"/>
      <c r="H67" s="284"/>
      <c r="I67" s="284"/>
      <c r="J67" s="284"/>
      <c r="K67" s="284"/>
      <c r="L67" s="284"/>
      <c r="M67" s="284"/>
      <c r="N67" s="284"/>
      <c r="O67" s="284"/>
      <c r="P67" s="284"/>
      <c r="Q67" s="284"/>
      <c r="R67" s="284"/>
      <c r="S67" s="36"/>
      <c r="T67" s="36"/>
      <c r="U67" s="36"/>
      <c r="V67" s="36"/>
      <c r="W67" s="36"/>
      <c r="X67" s="36"/>
      <c r="Y67" s="36"/>
      <c r="Z67" s="36"/>
      <c r="AA67" s="36"/>
      <c r="AB67" s="36"/>
      <c r="AC67" s="36"/>
      <c r="AD67" s="36"/>
    </row>
    <row r="68" spans="1:30" x14ac:dyDescent="0.35">
      <c r="A68" s="284"/>
      <c r="B68" s="284"/>
      <c r="C68" s="284"/>
      <c r="D68" s="284"/>
      <c r="E68" s="284"/>
      <c r="F68" s="284"/>
      <c r="G68" s="284"/>
      <c r="H68" s="284"/>
      <c r="I68" s="284"/>
      <c r="J68" s="284"/>
      <c r="K68" s="284"/>
      <c r="L68" s="284"/>
      <c r="M68" s="284"/>
      <c r="N68" s="284"/>
      <c r="O68" s="284"/>
      <c r="P68" s="284"/>
      <c r="Q68" s="284"/>
      <c r="R68" s="284"/>
      <c r="S68" s="36"/>
      <c r="T68" s="36"/>
      <c r="U68" s="36"/>
      <c r="V68" s="36"/>
      <c r="W68" s="36"/>
      <c r="X68" s="36"/>
      <c r="Y68" s="36"/>
      <c r="Z68" s="36"/>
      <c r="AA68" s="36"/>
      <c r="AB68" s="36"/>
      <c r="AC68" s="36"/>
      <c r="AD68" s="36"/>
    </row>
    <row r="69" spans="1:30" x14ac:dyDescent="0.35">
      <c r="A69" s="284"/>
      <c r="B69" s="284"/>
      <c r="C69" s="284"/>
      <c r="D69" s="284"/>
      <c r="E69" s="284"/>
      <c r="F69" s="284"/>
      <c r="G69" s="284"/>
      <c r="H69" s="284"/>
      <c r="I69" s="284"/>
      <c r="J69" s="284"/>
      <c r="K69" s="284"/>
      <c r="L69" s="284"/>
      <c r="M69" s="284"/>
      <c r="N69" s="284"/>
      <c r="O69" s="284"/>
      <c r="P69" s="284"/>
      <c r="Q69" s="284"/>
      <c r="R69" s="284"/>
      <c r="S69" s="36"/>
      <c r="T69" s="36"/>
      <c r="U69" s="36"/>
      <c r="V69" s="36"/>
      <c r="W69" s="36"/>
      <c r="X69" s="36"/>
      <c r="Y69" s="36"/>
      <c r="Z69" s="36"/>
      <c r="AA69" s="36"/>
      <c r="AB69" s="36"/>
      <c r="AC69" s="36"/>
      <c r="AD69" s="36"/>
    </row>
    <row r="70" spans="1:30" x14ac:dyDescent="0.35">
      <c r="A70" s="284"/>
      <c r="B70" s="284"/>
      <c r="C70" s="284"/>
      <c r="D70" s="284"/>
      <c r="E70" s="284"/>
      <c r="F70" s="284"/>
      <c r="G70" s="284"/>
      <c r="H70" s="284"/>
      <c r="I70" s="284"/>
      <c r="J70" s="284"/>
      <c r="K70" s="284"/>
      <c r="L70" s="284"/>
      <c r="M70" s="284"/>
      <c r="N70" s="284"/>
      <c r="O70" s="284"/>
      <c r="P70" s="284"/>
      <c r="Q70" s="284"/>
      <c r="R70" s="284"/>
      <c r="S70" s="36"/>
      <c r="T70" s="36"/>
      <c r="U70" s="36"/>
      <c r="V70" s="36"/>
      <c r="W70" s="36"/>
      <c r="X70" s="36"/>
      <c r="Y70" s="36"/>
      <c r="Z70" s="36"/>
      <c r="AA70" s="36"/>
      <c r="AB70" s="36"/>
      <c r="AC70" s="36"/>
      <c r="AD70" s="36"/>
    </row>
    <row r="71" spans="1:30" x14ac:dyDescent="0.35">
      <c r="A71" s="284"/>
      <c r="B71" s="284"/>
      <c r="C71" s="284"/>
      <c r="D71" s="284"/>
      <c r="E71" s="284"/>
      <c r="F71" s="284"/>
      <c r="G71" s="284"/>
      <c r="H71" s="284"/>
      <c r="I71" s="284"/>
      <c r="J71" s="284"/>
      <c r="K71" s="284"/>
      <c r="L71" s="284"/>
      <c r="M71" s="284"/>
      <c r="N71" s="284"/>
      <c r="O71" s="284"/>
      <c r="P71" s="284"/>
      <c r="Q71" s="284"/>
      <c r="R71" s="284"/>
      <c r="S71" s="36"/>
      <c r="T71" s="36"/>
      <c r="U71" s="36"/>
      <c r="V71" s="36"/>
      <c r="W71" s="36"/>
      <c r="X71" s="36"/>
      <c r="Y71" s="36"/>
      <c r="Z71" s="36"/>
      <c r="AA71" s="36"/>
      <c r="AB71" s="36"/>
      <c r="AC71" s="36"/>
      <c r="AD71" s="36"/>
    </row>
    <row r="72" spans="1:30" x14ac:dyDescent="0.35">
      <c r="A72" s="284"/>
      <c r="B72" s="284"/>
      <c r="C72" s="284"/>
      <c r="D72" s="284"/>
      <c r="E72" s="284"/>
      <c r="F72" s="284"/>
      <c r="G72" s="284"/>
      <c r="H72" s="284"/>
      <c r="I72" s="284"/>
      <c r="J72" s="284"/>
      <c r="K72" s="284"/>
      <c r="L72" s="284"/>
      <c r="M72" s="284"/>
      <c r="N72" s="284"/>
      <c r="O72" s="284"/>
      <c r="P72" s="284"/>
      <c r="Q72" s="284"/>
      <c r="R72" s="284"/>
      <c r="S72" s="36"/>
      <c r="T72" s="36"/>
      <c r="U72" s="36"/>
      <c r="V72" s="36"/>
      <c r="W72" s="36"/>
      <c r="X72" s="36"/>
      <c r="Y72" s="36"/>
      <c r="Z72" s="36"/>
      <c r="AA72" s="36"/>
      <c r="AB72" s="36"/>
      <c r="AC72" s="36"/>
      <c r="AD72" s="36"/>
    </row>
    <row r="73" spans="1:30" x14ac:dyDescent="0.35">
      <c r="A73" s="284"/>
      <c r="B73" s="284"/>
      <c r="C73" s="284"/>
      <c r="D73" s="284"/>
      <c r="E73" s="284"/>
      <c r="F73" s="284"/>
      <c r="G73" s="284"/>
      <c r="H73" s="284"/>
      <c r="I73" s="284"/>
      <c r="J73" s="284"/>
      <c r="K73" s="284"/>
      <c r="L73" s="284"/>
      <c r="M73" s="284"/>
      <c r="N73" s="284"/>
      <c r="O73" s="284"/>
      <c r="P73" s="284"/>
      <c r="Q73" s="284"/>
      <c r="R73" s="284"/>
      <c r="S73" s="36"/>
      <c r="T73" s="36"/>
      <c r="U73" s="36"/>
      <c r="V73" s="36"/>
      <c r="W73" s="36"/>
      <c r="X73" s="36"/>
      <c r="Y73" s="36"/>
      <c r="Z73" s="36"/>
      <c r="AA73" s="36"/>
      <c r="AB73" s="36"/>
      <c r="AC73" s="36"/>
      <c r="AD73" s="36"/>
    </row>
    <row r="74" spans="1:30" x14ac:dyDescent="0.35">
      <c r="A74" s="284"/>
      <c r="B74" s="284"/>
      <c r="C74" s="284"/>
      <c r="D74" s="284"/>
      <c r="E74" s="284"/>
      <c r="F74" s="284"/>
      <c r="G74" s="284"/>
      <c r="H74" s="284"/>
      <c r="I74" s="284"/>
      <c r="J74" s="284"/>
      <c r="K74" s="284"/>
      <c r="L74" s="284"/>
      <c r="M74" s="284"/>
      <c r="N74" s="284"/>
      <c r="O74" s="284"/>
      <c r="P74" s="284"/>
      <c r="Q74" s="284"/>
      <c r="R74" s="284"/>
      <c r="S74" s="36"/>
      <c r="T74" s="36"/>
      <c r="U74" s="36"/>
      <c r="V74" s="36"/>
      <c r="W74" s="36"/>
      <c r="X74" s="36"/>
      <c r="Y74" s="36"/>
      <c r="Z74" s="36"/>
      <c r="AA74" s="36"/>
      <c r="AB74" s="36"/>
      <c r="AC74" s="36"/>
      <c r="AD74" s="36"/>
    </row>
    <row r="75" spans="1:30" x14ac:dyDescent="0.35">
      <c r="A75" s="284"/>
      <c r="B75" s="284"/>
      <c r="C75" s="284"/>
      <c r="D75" s="284"/>
      <c r="E75" s="284"/>
      <c r="F75" s="284"/>
      <c r="G75" s="284"/>
      <c r="H75" s="284"/>
      <c r="I75" s="284"/>
      <c r="J75" s="284"/>
      <c r="K75" s="284"/>
      <c r="L75" s="284"/>
      <c r="M75" s="284"/>
      <c r="N75" s="284"/>
      <c r="O75" s="284"/>
      <c r="P75" s="284"/>
      <c r="Q75" s="284"/>
      <c r="R75" s="284"/>
      <c r="S75" s="36"/>
      <c r="T75" s="36"/>
      <c r="U75" s="36"/>
      <c r="V75" s="36"/>
      <c r="W75" s="36"/>
      <c r="X75" s="36"/>
      <c r="Y75" s="36"/>
      <c r="Z75" s="36"/>
      <c r="AA75" s="36"/>
      <c r="AB75" s="36"/>
      <c r="AC75" s="36"/>
      <c r="AD75" s="36"/>
    </row>
    <row r="76" spans="1:30" x14ac:dyDescent="0.35">
      <c r="A76" s="284"/>
      <c r="B76" s="284"/>
      <c r="C76" s="284"/>
      <c r="D76" s="284"/>
      <c r="E76" s="284"/>
      <c r="F76" s="284"/>
      <c r="G76" s="284"/>
      <c r="H76" s="284"/>
      <c r="I76" s="284"/>
      <c r="J76" s="284"/>
      <c r="K76" s="284"/>
      <c r="L76" s="284"/>
      <c r="M76" s="284"/>
      <c r="N76" s="284"/>
      <c r="O76" s="284"/>
      <c r="P76" s="284"/>
      <c r="Q76" s="284"/>
      <c r="R76" s="284"/>
      <c r="S76" s="36"/>
      <c r="T76" s="36"/>
      <c r="U76" s="36"/>
      <c r="V76" s="36"/>
      <c r="W76" s="36"/>
      <c r="X76" s="36"/>
      <c r="Y76" s="36"/>
      <c r="Z76" s="36"/>
      <c r="AA76" s="36"/>
      <c r="AB76" s="36"/>
      <c r="AC76" s="36"/>
      <c r="AD76" s="36"/>
    </row>
    <row r="77" spans="1:30" x14ac:dyDescent="0.35">
      <c r="A77" s="284"/>
      <c r="B77" s="284"/>
      <c r="C77" s="284"/>
      <c r="D77" s="284"/>
      <c r="E77" s="284"/>
      <c r="F77" s="284"/>
      <c r="G77" s="284"/>
      <c r="H77" s="284"/>
      <c r="I77" s="284"/>
      <c r="J77" s="284"/>
      <c r="K77" s="284"/>
      <c r="L77" s="284"/>
      <c r="M77" s="284"/>
      <c r="N77" s="284"/>
      <c r="O77" s="284"/>
      <c r="P77" s="284"/>
      <c r="Q77" s="284"/>
      <c r="R77" s="284"/>
      <c r="S77" s="36"/>
      <c r="T77" s="36"/>
      <c r="U77" s="36"/>
      <c r="V77" s="36"/>
      <c r="W77" s="36"/>
      <c r="X77" s="36"/>
      <c r="Y77" s="36"/>
      <c r="Z77" s="36"/>
      <c r="AA77" s="36"/>
      <c r="AB77" s="36"/>
      <c r="AC77" s="36"/>
      <c r="AD77" s="36"/>
    </row>
    <row r="78" spans="1:30" x14ac:dyDescent="0.35">
      <c r="A78" s="284"/>
      <c r="B78" s="284"/>
      <c r="C78" s="284"/>
      <c r="D78" s="284"/>
      <c r="E78" s="284"/>
      <c r="F78" s="284"/>
      <c r="G78" s="284"/>
      <c r="H78" s="284"/>
      <c r="I78" s="284"/>
      <c r="J78" s="284"/>
      <c r="K78" s="284"/>
      <c r="L78" s="284"/>
      <c r="M78" s="284"/>
      <c r="N78" s="284"/>
      <c r="O78" s="284"/>
      <c r="P78" s="284"/>
      <c r="Q78" s="284"/>
      <c r="R78" s="284"/>
      <c r="S78" s="36"/>
      <c r="T78" s="36"/>
      <c r="U78" s="36"/>
      <c r="V78" s="36"/>
      <c r="W78" s="36"/>
      <c r="X78" s="36"/>
      <c r="Y78" s="36"/>
      <c r="Z78" s="36"/>
      <c r="AA78" s="36"/>
      <c r="AB78" s="36"/>
      <c r="AC78" s="36"/>
      <c r="AD78" s="36"/>
    </row>
    <row r="79" spans="1:30" x14ac:dyDescent="0.35">
      <c r="A79" s="284"/>
      <c r="B79" s="284"/>
      <c r="C79" s="284"/>
      <c r="D79" s="284"/>
      <c r="E79" s="284"/>
      <c r="F79" s="284"/>
      <c r="G79" s="284"/>
      <c r="H79" s="284"/>
      <c r="I79" s="284"/>
      <c r="J79" s="284"/>
      <c r="K79" s="284"/>
      <c r="L79" s="284"/>
      <c r="M79" s="284"/>
      <c r="N79" s="284"/>
      <c r="O79" s="284"/>
      <c r="P79" s="284"/>
      <c r="Q79" s="284"/>
      <c r="R79" s="284"/>
      <c r="S79" s="36"/>
      <c r="T79" s="36"/>
      <c r="U79" s="36"/>
      <c r="V79" s="36"/>
      <c r="W79" s="36"/>
      <c r="X79" s="36"/>
      <c r="Y79" s="36"/>
      <c r="Z79" s="36"/>
      <c r="AA79" s="36"/>
      <c r="AB79" s="36"/>
      <c r="AC79" s="36"/>
      <c r="AD79" s="36"/>
    </row>
    <row r="80" spans="1:30" x14ac:dyDescent="0.35">
      <c r="A80" s="284"/>
      <c r="B80" s="284"/>
      <c r="C80" s="284"/>
      <c r="D80" s="284"/>
      <c r="E80" s="284"/>
      <c r="F80" s="284"/>
      <c r="G80" s="284"/>
      <c r="H80" s="284"/>
      <c r="I80" s="284"/>
      <c r="J80" s="284"/>
      <c r="K80" s="284"/>
      <c r="L80" s="284"/>
      <c r="M80" s="284"/>
      <c r="N80" s="284"/>
      <c r="O80" s="284"/>
      <c r="P80" s="284"/>
      <c r="Q80" s="284"/>
      <c r="R80" s="284"/>
      <c r="S80" s="36"/>
      <c r="T80" s="36"/>
      <c r="U80" s="36"/>
      <c r="V80" s="36"/>
      <c r="W80" s="36"/>
      <c r="X80" s="36"/>
      <c r="Y80" s="36"/>
      <c r="Z80" s="36"/>
      <c r="AA80" s="36"/>
      <c r="AB80" s="36"/>
      <c r="AC80" s="36"/>
      <c r="AD80" s="36"/>
    </row>
    <row r="81" spans="1:30" x14ac:dyDescent="0.35">
      <c r="A81" s="284"/>
      <c r="B81" s="284"/>
      <c r="C81" s="284"/>
      <c r="D81" s="284"/>
      <c r="E81" s="284"/>
      <c r="F81" s="284"/>
      <c r="G81" s="284"/>
      <c r="H81" s="284"/>
      <c r="I81" s="284"/>
      <c r="J81" s="284"/>
      <c r="K81" s="284"/>
      <c r="L81" s="284"/>
      <c r="M81" s="284"/>
      <c r="N81" s="284"/>
      <c r="O81" s="284"/>
      <c r="P81" s="284"/>
      <c r="Q81" s="284"/>
      <c r="R81" s="284"/>
      <c r="S81" s="36"/>
      <c r="T81" s="36"/>
      <c r="U81" s="36"/>
      <c r="V81" s="36"/>
      <c r="W81" s="36"/>
      <c r="X81" s="36"/>
      <c r="Y81" s="36"/>
      <c r="Z81" s="36"/>
      <c r="AA81" s="36"/>
      <c r="AB81" s="36"/>
      <c r="AC81" s="36"/>
      <c r="AD81" s="36"/>
    </row>
    <row r="82" spans="1:30" x14ac:dyDescent="0.35">
      <c r="A82" s="284"/>
      <c r="B82" s="284"/>
      <c r="C82" s="284"/>
      <c r="D82" s="284"/>
      <c r="E82" s="284"/>
      <c r="F82" s="284"/>
      <c r="G82" s="284"/>
      <c r="H82" s="284"/>
      <c r="I82" s="284"/>
      <c r="J82" s="284"/>
      <c r="K82" s="284"/>
      <c r="L82" s="284"/>
      <c r="M82" s="284"/>
      <c r="N82" s="284"/>
      <c r="O82" s="284"/>
      <c r="P82" s="284"/>
      <c r="Q82" s="284"/>
      <c r="R82" s="284"/>
      <c r="S82" s="36"/>
      <c r="T82" s="36"/>
      <c r="U82" s="36"/>
      <c r="V82" s="36"/>
      <c r="W82" s="36"/>
      <c r="X82" s="36"/>
      <c r="Y82" s="36"/>
      <c r="Z82" s="36"/>
      <c r="AA82" s="36"/>
      <c r="AB82" s="36"/>
      <c r="AC82" s="36"/>
      <c r="AD82" s="36"/>
    </row>
    <row r="83" spans="1:30" x14ac:dyDescent="0.35">
      <c r="A83" s="284"/>
      <c r="B83" s="284"/>
      <c r="C83" s="284"/>
      <c r="D83" s="284"/>
      <c r="E83" s="284"/>
      <c r="F83" s="284"/>
      <c r="G83" s="284"/>
      <c r="H83" s="284"/>
      <c r="I83" s="284"/>
      <c r="J83" s="284"/>
      <c r="K83" s="284"/>
      <c r="L83" s="284"/>
      <c r="M83" s="284"/>
      <c r="N83" s="284"/>
      <c r="O83" s="284"/>
      <c r="P83" s="284"/>
      <c r="Q83" s="284"/>
      <c r="R83" s="284"/>
      <c r="S83" s="36"/>
      <c r="T83" s="36"/>
      <c r="U83" s="36"/>
      <c r="V83" s="36"/>
      <c r="W83" s="36"/>
      <c r="X83" s="36"/>
      <c r="Y83" s="36"/>
      <c r="Z83" s="36"/>
      <c r="AA83" s="36"/>
      <c r="AB83" s="36"/>
      <c r="AC83" s="36"/>
      <c r="AD83" s="36"/>
    </row>
    <row r="84" spans="1:30" x14ac:dyDescent="0.35">
      <c r="A84" s="284"/>
      <c r="B84" s="284"/>
      <c r="C84" s="284"/>
      <c r="D84" s="284"/>
      <c r="E84" s="284"/>
      <c r="F84" s="284"/>
      <c r="G84" s="284"/>
      <c r="H84" s="284"/>
      <c r="I84" s="284"/>
      <c r="J84" s="284"/>
      <c r="K84" s="284"/>
      <c r="L84" s="284"/>
      <c r="M84" s="284"/>
      <c r="N84" s="284"/>
      <c r="O84" s="284"/>
      <c r="P84" s="284"/>
      <c r="Q84" s="284"/>
      <c r="R84" s="284"/>
      <c r="S84" s="36"/>
      <c r="T84" s="36"/>
      <c r="U84" s="36"/>
      <c r="V84" s="36"/>
      <c r="W84" s="36"/>
      <c r="X84" s="36"/>
      <c r="Y84" s="36"/>
      <c r="Z84" s="36"/>
      <c r="AA84" s="36"/>
      <c r="AB84" s="36"/>
      <c r="AC84" s="36"/>
      <c r="AD84" s="36"/>
    </row>
    <row r="85" spans="1:30" x14ac:dyDescent="0.35">
      <c r="A85" s="284"/>
      <c r="B85" s="284"/>
      <c r="C85" s="284"/>
      <c r="D85" s="284"/>
      <c r="E85" s="284"/>
      <c r="F85" s="284"/>
      <c r="G85" s="284"/>
      <c r="H85" s="284"/>
      <c r="I85" s="284"/>
      <c r="J85" s="284"/>
      <c r="K85" s="284"/>
      <c r="L85" s="284"/>
      <c r="M85" s="284"/>
      <c r="N85" s="284"/>
      <c r="O85" s="284"/>
      <c r="P85" s="284"/>
      <c r="Q85" s="284"/>
      <c r="R85" s="284"/>
      <c r="S85" s="36"/>
      <c r="T85" s="36"/>
      <c r="U85" s="36"/>
      <c r="V85" s="36"/>
      <c r="W85" s="36"/>
      <c r="X85" s="36"/>
      <c r="Y85" s="36"/>
      <c r="Z85" s="36"/>
      <c r="AA85" s="36"/>
      <c r="AB85" s="36"/>
      <c r="AC85" s="36"/>
      <c r="AD85" s="36"/>
    </row>
    <row r="86" spans="1:30" x14ac:dyDescent="0.35">
      <c r="A86" s="284"/>
      <c r="B86" s="284"/>
      <c r="C86" s="284"/>
      <c r="D86" s="284"/>
      <c r="E86" s="284"/>
      <c r="F86" s="284"/>
      <c r="G86" s="284"/>
      <c r="H86" s="284"/>
      <c r="I86" s="284"/>
      <c r="J86" s="284"/>
      <c r="K86" s="284"/>
      <c r="L86" s="284"/>
      <c r="M86" s="284"/>
      <c r="N86" s="284"/>
      <c r="O86" s="284"/>
      <c r="P86" s="284"/>
      <c r="Q86" s="284"/>
      <c r="R86" s="284"/>
      <c r="S86" s="36"/>
      <c r="T86" s="36"/>
      <c r="U86" s="36"/>
      <c r="V86" s="36"/>
      <c r="W86" s="36"/>
      <c r="X86" s="36"/>
      <c r="Y86" s="36"/>
      <c r="Z86" s="36"/>
      <c r="AA86" s="36"/>
      <c r="AB86" s="36"/>
      <c r="AC86" s="36"/>
      <c r="AD86" s="36"/>
    </row>
    <row r="87" spans="1:30" x14ac:dyDescent="0.35">
      <c r="A87" s="284"/>
      <c r="B87" s="284"/>
      <c r="C87" s="284"/>
      <c r="D87" s="284"/>
      <c r="E87" s="284"/>
      <c r="F87" s="284"/>
      <c r="G87" s="284"/>
      <c r="H87" s="284"/>
      <c r="I87" s="284"/>
      <c r="J87" s="284"/>
      <c r="K87" s="284"/>
      <c r="L87" s="284"/>
      <c r="M87" s="284"/>
      <c r="N87" s="284"/>
      <c r="O87" s="284"/>
      <c r="P87" s="284"/>
      <c r="Q87" s="284"/>
      <c r="R87" s="284"/>
      <c r="S87" s="36"/>
      <c r="T87" s="36"/>
      <c r="U87" s="36"/>
      <c r="V87" s="36"/>
      <c r="W87" s="36"/>
      <c r="X87" s="36"/>
      <c r="Y87" s="36"/>
      <c r="Z87" s="36"/>
      <c r="AA87" s="36"/>
      <c r="AB87" s="36"/>
      <c r="AC87" s="36"/>
      <c r="AD87" s="36"/>
    </row>
    <row r="88" spans="1:30" x14ac:dyDescent="0.35">
      <c r="A88" s="284"/>
      <c r="B88" s="284"/>
      <c r="C88" s="284"/>
      <c r="D88" s="284"/>
      <c r="E88" s="284"/>
      <c r="F88" s="284"/>
      <c r="G88" s="284"/>
      <c r="H88" s="284"/>
      <c r="I88" s="284"/>
      <c r="J88" s="284"/>
      <c r="K88" s="284"/>
      <c r="L88" s="284"/>
      <c r="M88" s="284"/>
      <c r="N88" s="284"/>
      <c r="O88" s="284"/>
      <c r="P88" s="284"/>
      <c r="Q88" s="284"/>
      <c r="R88" s="284"/>
      <c r="S88" s="36"/>
      <c r="T88" s="36"/>
      <c r="U88" s="36"/>
      <c r="V88" s="36"/>
      <c r="W88" s="36"/>
      <c r="X88" s="36"/>
      <c r="Y88" s="36"/>
      <c r="Z88" s="36"/>
      <c r="AA88" s="36"/>
      <c r="AB88" s="36"/>
      <c r="AC88" s="36"/>
      <c r="AD88" s="36"/>
    </row>
    <row r="89" spans="1:30" x14ac:dyDescent="0.35">
      <c r="A89" s="284"/>
      <c r="B89" s="284"/>
      <c r="C89" s="284"/>
      <c r="D89" s="284"/>
      <c r="E89" s="284"/>
      <c r="F89" s="284"/>
      <c r="G89" s="284"/>
      <c r="H89" s="284"/>
      <c r="I89" s="284"/>
      <c r="J89" s="284"/>
      <c r="K89" s="284"/>
      <c r="L89" s="284"/>
      <c r="M89" s="284"/>
      <c r="N89" s="284"/>
      <c r="O89" s="284"/>
      <c r="P89" s="284"/>
      <c r="Q89" s="284"/>
      <c r="R89" s="284"/>
      <c r="S89" s="36"/>
      <c r="T89" s="36"/>
      <c r="U89" s="36"/>
      <c r="V89" s="36"/>
      <c r="W89" s="36"/>
      <c r="X89" s="36"/>
      <c r="Y89" s="36"/>
      <c r="Z89" s="36"/>
      <c r="AA89" s="36"/>
      <c r="AB89" s="36"/>
      <c r="AC89" s="36"/>
      <c r="AD89" s="36"/>
    </row>
    <row r="90" spans="1:30" x14ac:dyDescent="0.35">
      <c r="A90" s="284"/>
      <c r="B90" s="284"/>
      <c r="C90" s="284"/>
      <c r="D90" s="284"/>
      <c r="E90" s="284"/>
      <c r="F90" s="284"/>
      <c r="G90" s="284"/>
      <c r="H90" s="284"/>
      <c r="I90" s="284"/>
      <c r="J90" s="284"/>
      <c r="K90" s="284"/>
      <c r="L90" s="284"/>
      <c r="M90" s="284"/>
      <c r="N90" s="284"/>
      <c r="O90" s="284"/>
      <c r="P90" s="284"/>
      <c r="Q90" s="284"/>
      <c r="R90" s="284"/>
      <c r="S90" s="36"/>
      <c r="T90" s="36"/>
      <c r="U90" s="36"/>
      <c r="V90" s="36"/>
      <c r="W90" s="36"/>
      <c r="X90" s="36"/>
      <c r="Y90" s="36"/>
      <c r="Z90" s="36"/>
      <c r="AA90" s="36"/>
      <c r="AB90" s="36"/>
      <c r="AC90" s="36"/>
      <c r="AD90" s="36"/>
    </row>
    <row r="91" spans="1:30" x14ac:dyDescent="0.35">
      <c r="A91" s="284"/>
      <c r="B91" s="284"/>
      <c r="C91" s="284"/>
      <c r="D91" s="284"/>
      <c r="E91" s="284"/>
      <c r="F91" s="284"/>
      <c r="G91" s="284"/>
      <c r="H91" s="284"/>
      <c r="I91" s="284"/>
      <c r="J91" s="284"/>
      <c r="K91" s="284"/>
      <c r="L91" s="284"/>
      <c r="M91" s="284"/>
      <c r="N91" s="284"/>
      <c r="O91" s="284"/>
      <c r="P91" s="284"/>
      <c r="Q91" s="284"/>
      <c r="R91" s="284"/>
      <c r="S91" s="36"/>
      <c r="T91" s="36"/>
      <c r="U91" s="36"/>
      <c r="V91" s="36"/>
      <c r="W91" s="36"/>
      <c r="X91" s="36"/>
      <c r="Y91" s="36"/>
      <c r="Z91" s="36"/>
      <c r="AA91" s="36"/>
      <c r="AB91" s="36"/>
      <c r="AC91" s="36"/>
      <c r="AD91" s="36"/>
    </row>
    <row r="92" spans="1:30" x14ac:dyDescent="0.35">
      <c r="A92" s="284"/>
      <c r="B92" s="284"/>
      <c r="C92" s="284"/>
      <c r="D92" s="284"/>
      <c r="E92" s="284"/>
      <c r="F92" s="284"/>
      <c r="G92" s="284"/>
      <c r="H92" s="284"/>
      <c r="I92" s="284"/>
      <c r="J92" s="284"/>
      <c r="K92" s="284"/>
      <c r="L92" s="284"/>
      <c r="M92" s="284"/>
      <c r="N92" s="284"/>
      <c r="O92" s="284"/>
      <c r="P92" s="284"/>
      <c r="Q92" s="284"/>
      <c r="R92" s="284"/>
      <c r="S92" s="36"/>
      <c r="T92" s="36"/>
      <c r="U92" s="36"/>
      <c r="V92" s="36"/>
      <c r="W92" s="36"/>
      <c r="X92" s="36"/>
      <c r="Y92" s="36"/>
      <c r="Z92" s="36"/>
      <c r="AA92" s="36"/>
      <c r="AB92" s="36"/>
      <c r="AC92" s="36"/>
      <c r="AD92" s="36"/>
    </row>
    <row r="93" spans="1:30" x14ac:dyDescent="0.35">
      <c r="A93" s="284"/>
      <c r="B93" s="284"/>
      <c r="C93" s="284"/>
      <c r="D93" s="284"/>
      <c r="E93" s="284"/>
      <c r="F93" s="284"/>
      <c r="G93" s="284"/>
      <c r="H93" s="284"/>
      <c r="I93" s="284"/>
      <c r="J93" s="284"/>
      <c r="K93" s="284"/>
      <c r="L93" s="284"/>
      <c r="M93" s="284"/>
      <c r="N93" s="284"/>
      <c r="O93" s="284"/>
      <c r="P93" s="284"/>
      <c r="Q93" s="284"/>
      <c r="R93" s="284"/>
      <c r="S93" s="36"/>
      <c r="T93" s="36"/>
      <c r="U93" s="36"/>
      <c r="V93" s="36"/>
      <c r="W93" s="36"/>
      <c r="X93" s="36"/>
      <c r="Y93" s="36"/>
      <c r="Z93" s="36"/>
      <c r="AA93" s="36"/>
      <c r="AB93" s="36"/>
      <c r="AC93" s="36"/>
      <c r="AD93" s="36"/>
    </row>
    <row r="94" spans="1:30" x14ac:dyDescent="0.35">
      <c r="A94" s="284"/>
      <c r="B94" s="284"/>
      <c r="C94" s="284"/>
      <c r="D94" s="284"/>
      <c r="E94" s="284"/>
      <c r="F94" s="284"/>
      <c r="G94" s="284"/>
      <c r="H94" s="284"/>
      <c r="I94" s="284"/>
      <c r="J94" s="284"/>
      <c r="K94" s="284"/>
      <c r="L94" s="284"/>
      <c r="M94" s="284"/>
      <c r="N94" s="284"/>
      <c r="O94" s="284"/>
      <c r="P94" s="284"/>
      <c r="Q94" s="284"/>
      <c r="R94" s="284"/>
      <c r="S94" s="36"/>
      <c r="T94" s="36"/>
      <c r="U94" s="36"/>
      <c r="V94" s="36"/>
      <c r="W94" s="36"/>
      <c r="X94" s="36"/>
      <c r="Y94" s="36"/>
      <c r="Z94" s="36"/>
      <c r="AA94" s="36"/>
      <c r="AB94" s="36"/>
      <c r="AC94" s="36"/>
      <c r="AD94" s="36"/>
    </row>
    <row r="95" spans="1:30" x14ac:dyDescent="0.35">
      <c r="A95" s="284"/>
      <c r="B95" s="284"/>
      <c r="C95" s="284"/>
      <c r="D95" s="284"/>
      <c r="E95" s="284"/>
      <c r="F95" s="284"/>
      <c r="G95" s="284"/>
      <c r="H95" s="284"/>
      <c r="I95" s="284"/>
      <c r="J95" s="284"/>
      <c r="K95" s="284"/>
      <c r="L95" s="284"/>
      <c r="M95" s="284"/>
      <c r="N95" s="284"/>
      <c r="O95" s="284"/>
      <c r="P95" s="284"/>
      <c r="Q95" s="284"/>
      <c r="R95" s="284"/>
      <c r="S95" s="36"/>
      <c r="T95" s="36"/>
      <c r="U95" s="36"/>
      <c r="V95" s="36"/>
      <c r="W95" s="36"/>
      <c r="X95" s="36"/>
      <c r="Y95" s="36"/>
      <c r="Z95" s="36"/>
      <c r="AA95" s="36"/>
      <c r="AB95" s="36"/>
      <c r="AC95" s="36"/>
      <c r="AD95" s="36"/>
    </row>
    <row r="96" spans="1:30" x14ac:dyDescent="0.35">
      <c r="A96" s="284"/>
      <c r="B96" s="284"/>
      <c r="C96" s="284"/>
      <c r="D96" s="284"/>
      <c r="E96" s="284"/>
      <c r="F96" s="284"/>
      <c r="G96" s="284"/>
      <c r="H96" s="284"/>
      <c r="I96" s="284"/>
      <c r="J96" s="284"/>
      <c r="K96" s="284"/>
      <c r="L96" s="284"/>
      <c r="M96" s="284"/>
      <c r="N96" s="284"/>
      <c r="O96" s="284"/>
      <c r="P96" s="284"/>
      <c r="Q96" s="284"/>
      <c r="R96" s="284"/>
      <c r="S96" s="36"/>
      <c r="T96" s="36"/>
      <c r="U96" s="36"/>
      <c r="V96" s="36"/>
      <c r="W96" s="36"/>
      <c r="X96" s="36"/>
      <c r="Y96" s="36"/>
      <c r="Z96" s="36"/>
      <c r="AA96" s="36"/>
      <c r="AB96" s="36"/>
      <c r="AC96" s="36"/>
      <c r="AD96" s="36"/>
    </row>
    <row r="97" spans="1:30" x14ac:dyDescent="0.35">
      <c r="A97" s="284"/>
      <c r="B97" s="284"/>
      <c r="C97" s="284"/>
      <c r="D97" s="284"/>
      <c r="E97" s="284"/>
      <c r="F97" s="284"/>
      <c r="G97" s="284"/>
      <c r="H97" s="284"/>
      <c r="I97" s="284"/>
      <c r="J97" s="284"/>
      <c r="K97" s="284"/>
      <c r="L97" s="284"/>
      <c r="M97" s="284"/>
      <c r="N97" s="284"/>
      <c r="O97" s="284"/>
      <c r="P97" s="284"/>
      <c r="Q97" s="284"/>
      <c r="R97" s="284"/>
      <c r="S97" s="36"/>
      <c r="T97" s="36"/>
      <c r="U97" s="36"/>
      <c r="V97" s="36"/>
      <c r="W97" s="36"/>
      <c r="X97" s="36"/>
      <c r="Y97" s="36"/>
      <c r="Z97" s="36"/>
      <c r="AA97" s="36"/>
      <c r="AB97" s="36"/>
      <c r="AC97" s="36"/>
      <c r="AD97" s="36"/>
    </row>
    <row r="98" spans="1:30" x14ac:dyDescent="0.35">
      <c r="A98" s="284"/>
      <c r="B98" s="284"/>
      <c r="C98" s="284"/>
      <c r="D98" s="284"/>
      <c r="E98" s="284"/>
      <c r="F98" s="284"/>
      <c r="G98" s="284"/>
      <c r="H98" s="284"/>
      <c r="I98" s="284"/>
      <c r="J98" s="284"/>
      <c r="K98" s="284"/>
      <c r="L98" s="284"/>
      <c r="M98" s="284"/>
      <c r="N98" s="284"/>
      <c r="O98" s="284"/>
      <c r="P98" s="284"/>
      <c r="Q98" s="284"/>
      <c r="R98" s="284"/>
      <c r="S98" s="36"/>
      <c r="T98" s="36"/>
      <c r="U98" s="36"/>
      <c r="V98" s="36"/>
      <c r="W98" s="36"/>
      <c r="X98" s="36"/>
      <c r="Y98" s="36"/>
      <c r="Z98" s="36"/>
      <c r="AA98" s="36"/>
      <c r="AB98" s="36"/>
      <c r="AC98" s="36"/>
      <c r="AD98" s="36"/>
    </row>
    <row r="99" spans="1:30" x14ac:dyDescent="0.35">
      <c r="A99" s="284"/>
      <c r="B99" s="284"/>
      <c r="C99" s="284"/>
      <c r="D99" s="284"/>
      <c r="E99" s="284"/>
      <c r="F99" s="284"/>
      <c r="G99" s="284"/>
      <c r="H99" s="284"/>
      <c r="I99" s="284"/>
      <c r="J99" s="284"/>
      <c r="K99" s="284"/>
      <c r="L99" s="284"/>
      <c r="M99" s="284"/>
      <c r="N99" s="284"/>
      <c r="O99" s="284"/>
      <c r="P99" s="284"/>
      <c r="Q99" s="284"/>
      <c r="R99" s="284"/>
      <c r="S99" s="36"/>
      <c r="T99" s="36"/>
      <c r="U99" s="36"/>
      <c r="V99" s="36"/>
      <c r="W99" s="36"/>
      <c r="X99" s="36"/>
      <c r="Y99" s="36"/>
      <c r="Z99" s="36"/>
      <c r="AA99" s="36"/>
      <c r="AB99" s="36"/>
      <c r="AC99" s="36"/>
      <c r="AD99" s="36"/>
    </row>
    <row r="100" spans="1:30" x14ac:dyDescent="0.35">
      <c r="A100" s="284"/>
      <c r="B100" s="284"/>
      <c r="C100" s="284"/>
      <c r="D100" s="284"/>
      <c r="E100" s="284"/>
      <c r="F100" s="284"/>
      <c r="G100" s="284"/>
      <c r="H100" s="284"/>
      <c r="I100" s="284"/>
      <c r="J100" s="284"/>
      <c r="K100" s="284"/>
      <c r="L100" s="284"/>
      <c r="M100" s="284"/>
      <c r="N100" s="284"/>
      <c r="O100" s="284"/>
      <c r="P100" s="284"/>
      <c r="Q100" s="284"/>
      <c r="R100" s="284"/>
      <c r="S100" s="36"/>
      <c r="T100" s="36"/>
      <c r="U100" s="36"/>
      <c r="V100" s="36"/>
      <c r="W100" s="36"/>
      <c r="X100" s="36"/>
      <c r="Y100" s="36"/>
      <c r="Z100" s="36"/>
      <c r="AA100" s="36"/>
      <c r="AB100" s="36"/>
      <c r="AC100" s="36"/>
      <c r="AD100" s="36"/>
    </row>
    <row r="101" spans="1:30" x14ac:dyDescent="0.35">
      <c r="A101" s="284"/>
      <c r="B101" s="284"/>
      <c r="C101" s="284"/>
      <c r="D101" s="284"/>
      <c r="E101" s="284"/>
      <c r="F101" s="284"/>
      <c r="G101" s="284"/>
      <c r="H101" s="284"/>
      <c r="I101" s="284"/>
      <c r="J101" s="284"/>
      <c r="K101" s="284"/>
      <c r="L101" s="284"/>
      <c r="M101" s="284"/>
      <c r="N101" s="284"/>
      <c r="O101" s="284"/>
      <c r="P101" s="284"/>
      <c r="Q101" s="284"/>
      <c r="R101" s="284"/>
      <c r="S101" s="36"/>
      <c r="T101" s="36"/>
      <c r="U101" s="36"/>
      <c r="V101" s="36"/>
      <c r="W101" s="36"/>
      <c r="X101" s="36"/>
      <c r="Y101" s="36"/>
      <c r="Z101" s="36"/>
      <c r="AA101" s="36"/>
      <c r="AB101" s="36"/>
      <c r="AC101" s="36"/>
      <c r="AD101" s="36"/>
    </row>
    <row r="102" spans="1:30" x14ac:dyDescent="0.35">
      <c r="A102" s="284"/>
      <c r="B102" s="284"/>
      <c r="C102" s="284"/>
      <c r="D102" s="284"/>
      <c r="E102" s="284"/>
      <c r="F102" s="284"/>
      <c r="G102" s="284"/>
      <c r="H102" s="284"/>
      <c r="I102" s="284"/>
      <c r="J102" s="284"/>
      <c r="K102" s="284"/>
      <c r="L102" s="284"/>
      <c r="M102" s="284"/>
      <c r="N102" s="284"/>
      <c r="O102" s="284"/>
      <c r="P102" s="284"/>
      <c r="Q102" s="284"/>
      <c r="R102" s="284"/>
      <c r="S102" s="36"/>
      <c r="T102" s="36"/>
      <c r="U102" s="36"/>
      <c r="V102" s="36"/>
      <c r="W102" s="36"/>
      <c r="X102" s="36"/>
      <c r="Y102" s="36"/>
      <c r="Z102" s="36"/>
      <c r="AA102" s="36"/>
      <c r="AB102" s="36"/>
      <c r="AC102" s="36"/>
      <c r="AD102" s="36"/>
    </row>
    <row r="103" spans="1:30" x14ac:dyDescent="0.35">
      <c r="A103" s="284"/>
      <c r="B103" s="284"/>
      <c r="C103" s="284"/>
      <c r="D103" s="284"/>
      <c r="E103" s="284"/>
      <c r="F103" s="284"/>
      <c r="G103" s="284"/>
      <c r="H103" s="284"/>
      <c r="I103" s="284"/>
      <c r="J103" s="284"/>
      <c r="K103" s="284"/>
      <c r="L103" s="284"/>
      <c r="M103" s="284"/>
      <c r="N103" s="284"/>
      <c r="O103" s="284"/>
      <c r="P103" s="284"/>
      <c r="Q103" s="284"/>
      <c r="R103" s="284"/>
      <c r="S103" s="36"/>
      <c r="T103" s="36"/>
      <c r="U103" s="36"/>
      <c r="V103" s="36"/>
      <c r="W103" s="36"/>
      <c r="X103" s="36"/>
      <c r="Y103" s="36"/>
      <c r="Z103" s="36"/>
      <c r="AA103" s="36"/>
      <c r="AB103" s="36"/>
      <c r="AC103" s="36"/>
      <c r="AD103" s="36"/>
    </row>
    <row r="104" spans="1:30" x14ac:dyDescent="0.35">
      <c r="A104" s="284"/>
      <c r="B104" s="284"/>
      <c r="C104" s="284"/>
      <c r="D104" s="284"/>
      <c r="E104" s="284"/>
      <c r="F104" s="284"/>
      <c r="G104" s="284"/>
      <c r="H104" s="284"/>
      <c r="I104" s="284"/>
      <c r="J104" s="284"/>
      <c r="K104" s="284"/>
      <c r="L104" s="284"/>
      <c r="M104" s="284"/>
      <c r="N104" s="284"/>
      <c r="O104" s="284"/>
      <c r="P104" s="284"/>
      <c r="Q104" s="284"/>
      <c r="R104" s="284"/>
      <c r="S104" s="36"/>
      <c r="T104" s="36"/>
      <c r="U104" s="36"/>
      <c r="V104" s="36"/>
      <c r="W104" s="36"/>
      <c r="X104" s="36"/>
      <c r="Y104" s="36"/>
      <c r="Z104" s="36"/>
      <c r="AA104" s="36"/>
      <c r="AB104" s="36"/>
      <c r="AC104" s="36"/>
      <c r="AD104" s="36"/>
    </row>
    <row r="105" spans="1:30" x14ac:dyDescent="0.35">
      <c r="A105" s="284"/>
      <c r="B105" s="284"/>
      <c r="C105" s="284"/>
      <c r="D105" s="284"/>
      <c r="E105" s="284"/>
      <c r="F105" s="284"/>
      <c r="G105" s="284"/>
      <c r="H105" s="284"/>
      <c r="I105" s="284"/>
      <c r="J105" s="284"/>
      <c r="K105" s="284"/>
      <c r="L105" s="284"/>
      <c r="M105" s="284"/>
      <c r="N105" s="284"/>
      <c r="O105" s="284"/>
      <c r="P105" s="284"/>
      <c r="Q105" s="284"/>
      <c r="R105" s="284"/>
      <c r="S105" s="36"/>
      <c r="T105" s="36"/>
      <c r="U105" s="36"/>
      <c r="V105" s="36"/>
      <c r="W105" s="36"/>
      <c r="X105" s="36"/>
      <c r="Y105" s="36"/>
      <c r="Z105" s="36"/>
      <c r="AA105" s="36"/>
      <c r="AB105" s="36"/>
      <c r="AC105" s="36"/>
      <c r="AD105" s="36"/>
    </row>
    <row r="106" spans="1:30" x14ac:dyDescent="0.35">
      <c r="A106" s="284"/>
      <c r="B106" s="284"/>
      <c r="C106" s="284"/>
      <c r="D106" s="284"/>
      <c r="E106" s="284"/>
      <c r="F106" s="284"/>
      <c r="G106" s="284"/>
      <c r="H106" s="284"/>
      <c r="I106" s="284"/>
      <c r="J106" s="284"/>
      <c r="K106" s="284"/>
      <c r="L106" s="284"/>
      <c r="M106" s="284"/>
      <c r="N106" s="284"/>
      <c r="O106" s="284"/>
      <c r="P106" s="284"/>
      <c r="Q106" s="284"/>
      <c r="R106" s="284"/>
      <c r="S106" s="36"/>
      <c r="T106" s="36"/>
      <c r="U106" s="36"/>
      <c r="V106" s="36"/>
      <c r="W106" s="36"/>
      <c r="X106" s="36"/>
      <c r="Y106" s="36"/>
      <c r="Z106" s="36"/>
      <c r="AA106" s="36"/>
      <c r="AB106" s="36"/>
      <c r="AC106" s="36"/>
      <c r="AD106" s="36"/>
    </row>
    <row r="107" spans="1:30" x14ac:dyDescent="0.35">
      <c r="A107" s="284"/>
      <c r="B107" s="284"/>
      <c r="C107" s="284"/>
      <c r="D107" s="284"/>
      <c r="E107" s="284"/>
      <c r="F107" s="284"/>
      <c r="G107" s="284"/>
      <c r="H107" s="284"/>
      <c r="I107" s="284"/>
      <c r="J107" s="284"/>
      <c r="K107" s="284"/>
      <c r="L107" s="284"/>
      <c r="M107" s="284"/>
      <c r="N107" s="284"/>
      <c r="O107" s="284"/>
      <c r="P107" s="284"/>
      <c r="Q107" s="284"/>
      <c r="R107" s="284"/>
      <c r="S107" s="36"/>
      <c r="T107" s="36"/>
      <c r="U107" s="36"/>
      <c r="V107" s="36"/>
      <c r="W107" s="36"/>
      <c r="X107" s="36"/>
      <c r="Y107" s="36"/>
      <c r="Z107" s="36"/>
      <c r="AA107" s="36"/>
      <c r="AB107" s="36"/>
      <c r="AC107" s="36"/>
      <c r="AD107" s="36"/>
    </row>
    <row r="108" spans="1:30" x14ac:dyDescent="0.35">
      <c r="A108" s="284"/>
      <c r="B108" s="284"/>
      <c r="C108" s="284"/>
      <c r="D108" s="284"/>
      <c r="E108" s="284"/>
      <c r="F108" s="284"/>
      <c r="G108" s="284"/>
      <c r="H108" s="284"/>
      <c r="I108" s="284"/>
      <c r="J108" s="284"/>
      <c r="K108" s="284"/>
      <c r="L108" s="284"/>
      <c r="M108" s="284"/>
      <c r="N108" s="284"/>
      <c r="O108" s="284"/>
      <c r="P108" s="284"/>
      <c r="Q108" s="284"/>
      <c r="R108" s="284"/>
      <c r="S108" s="36"/>
      <c r="T108" s="36"/>
      <c r="U108" s="36"/>
      <c r="V108" s="36"/>
      <c r="W108" s="36"/>
      <c r="X108" s="36"/>
      <c r="Y108" s="36"/>
      <c r="Z108" s="36"/>
      <c r="AA108" s="36"/>
      <c r="AB108" s="36"/>
      <c r="AC108" s="36"/>
      <c r="AD108" s="36"/>
    </row>
    <row r="109" spans="1:30" x14ac:dyDescent="0.35">
      <c r="A109" s="284"/>
      <c r="B109" s="284"/>
      <c r="C109" s="284"/>
      <c r="D109" s="284"/>
      <c r="E109" s="284"/>
      <c r="F109" s="284"/>
      <c r="G109" s="284"/>
      <c r="H109" s="284"/>
      <c r="I109" s="284"/>
      <c r="J109" s="284"/>
      <c r="K109" s="284"/>
      <c r="L109" s="284"/>
      <c r="M109" s="284"/>
      <c r="N109" s="284"/>
      <c r="O109" s="284"/>
      <c r="P109" s="284"/>
      <c r="Q109" s="284"/>
      <c r="R109" s="284"/>
      <c r="S109" s="36"/>
      <c r="T109" s="36"/>
      <c r="U109" s="36"/>
      <c r="V109" s="36"/>
      <c r="W109" s="36"/>
      <c r="X109" s="36"/>
      <c r="Y109" s="36"/>
      <c r="Z109" s="36"/>
      <c r="AA109" s="36"/>
      <c r="AB109" s="36"/>
      <c r="AC109" s="36"/>
      <c r="AD109" s="36"/>
    </row>
    <row r="110" spans="1:30" x14ac:dyDescent="0.35">
      <c r="A110" s="284"/>
      <c r="B110" s="284"/>
      <c r="C110" s="284"/>
      <c r="D110" s="284"/>
      <c r="E110" s="284"/>
      <c r="F110" s="284"/>
      <c r="G110" s="284"/>
      <c r="H110" s="284"/>
      <c r="I110" s="284"/>
      <c r="J110" s="284"/>
      <c r="K110" s="284"/>
      <c r="L110" s="284"/>
      <c r="M110" s="284"/>
      <c r="N110" s="284"/>
      <c r="O110" s="284"/>
      <c r="P110" s="284"/>
      <c r="Q110" s="284"/>
      <c r="R110" s="284"/>
      <c r="S110" s="36"/>
      <c r="T110" s="36"/>
      <c r="U110" s="36"/>
      <c r="V110" s="36"/>
      <c r="W110" s="36"/>
      <c r="X110" s="36"/>
      <c r="Y110" s="36"/>
      <c r="Z110" s="36"/>
      <c r="AA110" s="36"/>
      <c r="AB110" s="36"/>
      <c r="AC110" s="36"/>
      <c r="AD110" s="36"/>
    </row>
    <row r="111" spans="1:30" x14ac:dyDescent="0.35">
      <c r="A111" s="284"/>
      <c r="B111" s="284"/>
      <c r="C111" s="284"/>
      <c r="D111" s="284"/>
      <c r="E111" s="284"/>
      <c r="F111" s="284"/>
      <c r="G111" s="284"/>
      <c r="H111" s="284"/>
      <c r="I111" s="284"/>
      <c r="J111" s="284"/>
      <c r="K111" s="284"/>
      <c r="L111" s="284"/>
      <c r="M111" s="284"/>
      <c r="N111" s="284"/>
      <c r="O111" s="284"/>
      <c r="P111" s="284"/>
      <c r="Q111" s="284"/>
      <c r="R111" s="284"/>
      <c r="S111" s="36"/>
      <c r="T111" s="36"/>
      <c r="U111" s="36"/>
      <c r="V111" s="36"/>
      <c r="W111" s="36"/>
      <c r="X111" s="36"/>
      <c r="Y111" s="36"/>
      <c r="Z111" s="36"/>
      <c r="AA111" s="36"/>
      <c r="AB111" s="36"/>
      <c r="AC111" s="36"/>
      <c r="AD111" s="36"/>
    </row>
    <row r="112" spans="1:30" x14ac:dyDescent="0.35">
      <c r="A112" s="284"/>
      <c r="B112" s="284"/>
      <c r="C112" s="284"/>
      <c r="D112" s="284"/>
      <c r="E112" s="284"/>
      <c r="F112" s="284"/>
      <c r="G112" s="284"/>
      <c r="H112" s="284"/>
      <c r="I112" s="284"/>
      <c r="J112" s="284"/>
      <c r="K112" s="284"/>
      <c r="L112" s="284"/>
      <c r="M112" s="284"/>
      <c r="N112" s="284"/>
      <c r="O112" s="284"/>
      <c r="P112" s="284"/>
      <c r="Q112" s="284"/>
      <c r="R112" s="284"/>
      <c r="S112" s="36"/>
      <c r="T112" s="36"/>
      <c r="U112" s="36"/>
      <c r="V112" s="36"/>
      <c r="W112" s="36"/>
      <c r="X112" s="36"/>
      <c r="Y112" s="36"/>
      <c r="Z112" s="36"/>
      <c r="AA112" s="36"/>
      <c r="AB112" s="36"/>
      <c r="AC112" s="36"/>
      <c r="AD112" s="36"/>
    </row>
    <row r="113" spans="1:30" x14ac:dyDescent="0.35">
      <c r="A113" s="284"/>
      <c r="B113" s="284"/>
      <c r="C113" s="284"/>
      <c r="D113" s="284"/>
      <c r="E113" s="284"/>
      <c r="F113" s="284"/>
      <c r="G113" s="284"/>
      <c r="H113" s="284"/>
      <c r="I113" s="284"/>
      <c r="J113" s="284"/>
      <c r="K113" s="284"/>
      <c r="L113" s="284"/>
      <c r="M113" s="284"/>
      <c r="N113" s="284"/>
      <c r="O113" s="284"/>
      <c r="P113" s="284"/>
      <c r="Q113" s="284"/>
      <c r="R113" s="284"/>
      <c r="S113" s="36"/>
      <c r="T113" s="36"/>
      <c r="U113" s="36"/>
      <c r="V113" s="36"/>
      <c r="W113" s="36"/>
      <c r="X113" s="36"/>
      <c r="Y113" s="36"/>
      <c r="Z113" s="36"/>
      <c r="AA113" s="36"/>
      <c r="AB113" s="36"/>
      <c r="AC113" s="36"/>
      <c r="AD113" s="36"/>
    </row>
    <row r="114" spans="1:30" x14ac:dyDescent="0.35">
      <c r="A114" s="284"/>
      <c r="B114" s="284"/>
      <c r="C114" s="284"/>
      <c r="D114" s="284"/>
      <c r="E114" s="284"/>
      <c r="F114" s="284"/>
      <c r="G114" s="284"/>
      <c r="H114" s="284"/>
      <c r="I114" s="284"/>
      <c r="J114" s="284"/>
      <c r="K114" s="284"/>
      <c r="L114" s="284"/>
      <c r="M114" s="284"/>
      <c r="N114" s="284"/>
      <c r="O114" s="284"/>
      <c r="P114" s="284"/>
      <c r="Q114" s="284"/>
      <c r="R114" s="284"/>
      <c r="S114" s="36"/>
      <c r="T114" s="36"/>
      <c r="U114" s="36"/>
      <c r="V114" s="36"/>
      <c r="W114" s="36"/>
      <c r="X114" s="36"/>
      <c r="Y114" s="36"/>
      <c r="Z114" s="36"/>
      <c r="AA114" s="36"/>
      <c r="AB114" s="36"/>
      <c r="AC114" s="36"/>
      <c r="AD114" s="36"/>
    </row>
    <row r="115" spans="1:30" x14ac:dyDescent="0.35">
      <c r="A115" s="284"/>
      <c r="B115" s="284"/>
      <c r="C115" s="284"/>
      <c r="D115" s="284"/>
      <c r="E115" s="284"/>
      <c r="F115" s="284"/>
      <c r="G115" s="284"/>
      <c r="H115" s="284"/>
      <c r="I115" s="284"/>
      <c r="J115" s="284"/>
      <c r="K115" s="284"/>
      <c r="L115" s="284"/>
      <c r="M115" s="284"/>
      <c r="N115" s="284"/>
      <c r="O115" s="284"/>
      <c r="P115" s="284"/>
      <c r="Q115" s="284"/>
      <c r="R115" s="284"/>
      <c r="S115" s="36"/>
      <c r="T115" s="36"/>
      <c r="U115" s="36"/>
      <c r="V115" s="36"/>
      <c r="W115" s="36"/>
      <c r="X115" s="36"/>
      <c r="Y115" s="36"/>
      <c r="Z115" s="36"/>
      <c r="AA115" s="36"/>
      <c r="AB115" s="36"/>
      <c r="AC115" s="36"/>
      <c r="AD115" s="36"/>
    </row>
    <row r="116" spans="1:30" x14ac:dyDescent="0.35">
      <c r="A116" s="284"/>
      <c r="B116" s="284"/>
      <c r="C116" s="284"/>
      <c r="D116" s="284"/>
      <c r="E116" s="284"/>
      <c r="F116" s="284"/>
      <c r="G116" s="284"/>
      <c r="H116" s="284"/>
      <c r="I116" s="284"/>
      <c r="J116" s="284"/>
      <c r="K116" s="284"/>
      <c r="L116" s="284"/>
      <c r="M116" s="284"/>
      <c r="N116" s="284"/>
      <c r="O116" s="284"/>
      <c r="P116" s="284"/>
      <c r="Q116" s="284"/>
      <c r="R116" s="284"/>
      <c r="S116" s="36"/>
      <c r="T116" s="36"/>
      <c r="U116" s="36"/>
      <c r="V116" s="36"/>
      <c r="W116" s="36"/>
      <c r="X116" s="36"/>
      <c r="Y116" s="36"/>
      <c r="Z116" s="36"/>
      <c r="AA116" s="36"/>
      <c r="AB116" s="36"/>
      <c r="AC116" s="36"/>
      <c r="AD116" s="36"/>
    </row>
    <row r="117" spans="1:30" x14ac:dyDescent="0.35">
      <c r="A117" s="284"/>
      <c r="B117" s="284"/>
      <c r="C117" s="284"/>
      <c r="D117" s="284"/>
      <c r="E117" s="284"/>
      <c r="F117" s="284"/>
      <c r="G117" s="284"/>
      <c r="H117" s="284"/>
      <c r="I117" s="284"/>
      <c r="J117" s="284"/>
      <c r="K117" s="284"/>
      <c r="L117" s="284"/>
      <c r="M117" s="284"/>
      <c r="N117" s="284"/>
      <c r="O117" s="284"/>
      <c r="P117" s="284"/>
      <c r="Q117" s="284"/>
      <c r="R117" s="284"/>
      <c r="S117" s="36"/>
      <c r="T117" s="36"/>
      <c r="U117" s="36"/>
      <c r="V117" s="36"/>
      <c r="W117" s="36"/>
      <c r="X117" s="36"/>
      <c r="Y117" s="36"/>
      <c r="Z117" s="36"/>
      <c r="AA117" s="36"/>
      <c r="AB117" s="36"/>
      <c r="AC117" s="36"/>
      <c r="AD117" s="36"/>
    </row>
    <row r="118" spans="1:30" x14ac:dyDescent="0.35">
      <c r="A118" s="284"/>
      <c r="B118" s="284"/>
      <c r="C118" s="284"/>
      <c r="D118" s="284"/>
      <c r="E118" s="284"/>
      <c r="F118" s="284"/>
      <c r="G118" s="284"/>
      <c r="H118" s="284"/>
      <c r="I118" s="284"/>
      <c r="J118" s="284"/>
      <c r="K118" s="284"/>
      <c r="L118" s="284"/>
      <c r="M118" s="284"/>
      <c r="N118" s="284"/>
      <c r="O118" s="284"/>
      <c r="P118" s="284"/>
      <c r="Q118" s="284"/>
      <c r="R118" s="284"/>
      <c r="S118" s="36"/>
      <c r="T118" s="36"/>
      <c r="U118" s="36"/>
      <c r="V118" s="36"/>
      <c r="W118" s="36"/>
      <c r="X118" s="36"/>
      <c r="Y118" s="36"/>
      <c r="Z118" s="36"/>
      <c r="AA118" s="36"/>
      <c r="AB118" s="36"/>
      <c r="AC118" s="36"/>
      <c r="AD118" s="36"/>
    </row>
    <row r="119" spans="1:30" x14ac:dyDescent="0.35">
      <c r="A119" s="284"/>
      <c r="B119" s="284"/>
      <c r="C119" s="284"/>
      <c r="D119" s="284"/>
      <c r="E119" s="284"/>
      <c r="F119" s="284"/>
      <c r="G119" s="284"/>
      <c r="H119" s="284"/>
      <c r="I119" s="284"/>
      <c r="J119" s="284"/>
      <c r="K119" s="284"/>
      <c r="L119" s="284"/>
      <c r="M119" s="284"/>
      <c r="N119" s="284"/>
      <c r="O119" s="284"/>
      <c r="P119" s="284"/>
      <c r="Q119" s="284"/>
      <c r="R119" s="284"/>
      <c r="S119" s="36"/>
      <c r="T119" s="36"/>
      <c r="U119" s="36"/>
      <c r="V119" s="36"/>
      <c r="W119" s="36"/>
      <c r="X119" s="36"/>
      <c r="Y119" s="36"/>
      <c r="Z119" s="36"/>
      <c r="AA119" s="36"/>
      <c r="AB119" s="36"/>
      <c r="AC119" s="36"/>
      <c r="AD119" s="36"/>
    </row>
    <row r="120" spans="1:30" x14ac:dyDescent="0.35">
      <c r="A120" s="284"/>
      <c r="B120" s="284"/>
      <c r="C120" s="284"/>
      <c r="D120" s="284"/>
      <c r="E120" s="284"/>
      <c r="F120" s="284"/>
      <c r="G120" s="284"/>
      <c r="H120" s="284"/>
      <c r="I120" s="284"/>
      <c r="J120" s="284"/>
      <c r="K120" s="284"/>
      <c r="L120" s="284"/>
      <c r="M120" s="284"/>
      <c r="N120" s="284"/>
      <c r="O120" s="284"/>
      <c r="P120" s="284"/>
      <c r="Q120" s="284"/>
      <c r="R120" s="284"/>
      <c r="S120" s="36"/>
      <c r="T120" s="36"/>
      <c r="U120" s="36"/>
      <c r="V120" s="36"/>
      <c r="W120" s="36"/>
      <c r="X120" s="36"/>
      <c r="Y120" s="36"/>
      <c r="Z120" s="36"/>
      <c r="AA120" s="36"/>
      <c r="AB120" s="36"/>
      <c r="AC120" s="36"/>
      <c r="AD120" s="36"/>
    </row>
    <row r="121" spans="1:30" x14ac:dyDescent="0.35">
      <c r="A121" s="284"/>
      <c r="B121" s="284"/>
      <c r="C121" s="284"/>
      <c r="D121" s="284"/>
      <c r="E121" s="284"/>
      <c r="F121" s="284"/>
      <c r="G121" s="284"/>
      <c r="H121" s="284"/>
      <c r="I121" s="284"/>
      <c r="J121" s="284"/>
      <c r="K121" s="284"/>
      <c r="L121" s="284"/>
      <c r="M121" s="284"/>
      <c r="N121" s="284"/>
      <c r="O121" s="284"/>
      <c r="P121" s="284"/>
      <c r="Q121" s="284"/>
      <c r="R121" s="284"/>
      <c r="S121" s="36"/>
      <c r="T121" s="36"/>
      <c r="U121" s="36"/>
      <c r="V121" s="36"/>
      <c r="W121" s="36"/>
      <c r="X121" s="36"/>
      <c r="Y121" s="36"/>
      <c r="Z121" s="36"/>
      <c r="AA121" s="36"/>
      <c r="AB121" s="36"/>
      <c r="AC121" s="36"/>
      <c r="AD121" s="36"/>
    </row>
    <row r="122" spans="1:30" x14ac:dyDescent="0.35">
      <c r="A122" s="284"/>
      <c r="B122" s="284"/>
      <c r="C122" s="284"/>
      <c r="D122" s="284"/>
      <c r="E122" s="284"/>
      <c r="F122" s="284"/>
      <c r="G122" s="284"/>
      <c r="H122" s="284"/>
      <c r="I122" s="284"/>
      <c r="J122" s="284"/>
      <c r="K122" s="284"/>
      <c r="L122" s="284"/>
      <c r="M122" s="284"/>
      <c r="N122" s="284"/>
      <c r="O122" s="284"/>
      <c r="P122" s="284"/>
      <c r="Q122" s="284"/>
      <c r="R122" s="284"/>
      <c r="S122" s="36"/>
      <c r="T122" s="36"/>
      <c r="U122" s="36"/>
      <c r="V122" s="36"/>
      <c r="W122" s="36"/>
      <c r="X122" s="36"/>
      <c r="Y122" s="36"/>
      <c r="Z122" s="36"/>
      <c r="AA122" s="36"/>
      <c r="AB122" s="36"/>
      <c r="AC122" s="36"/>
      <c r="AD122" s="36"/>
    </row>
    <row r="123" spans="1:30" x14ac:dyDescent="0.35">
      <c r="A123" s="284"/>
      <c r="B123" s="284"/>
      <c r="C123" s="284"/>
      <c r="D123" s="284"/>
      <c r="E123" s="284"/>
      <c r="F123" s="284"/>
      <c r="G123" s="284"/>
      <c r="H123" s="284"/>
      <c r="I123" s="284"/>
      <c r="J123" s="284"/>
      <c r="K123" s="284"/>
      <c r="L123" s="284"/>
      <c r="M123" s="284"/>
      <c r="N123" s="284"/>
      <c r="O123" s="284"/>
      <c r="P123" s="284"/>
      <c r="Q123" s="284"/>
      <c r="R123" s="284"/>
      <c r="S123" s="36"/>
      <c r="T123" s="36"/>
      <c r="U123" s="36"/>
      <c r="V123" s="36"/>
      <c r="W123" s="36"/>
      <c r="X123" s="36"/>
      <c r="Y123" s="36"/>
      <c r="Z123" s="36"/>
      <c r="AA123" s="36"/>
      <c r="AB123" s="36"/>
      <c r="AC123" s="36"/>
      <c r="AD123" s="36"/>
    </row>
    <row r="124" spans="1:30" x14ac:dyDescent="0.35">
      <c r="A124" s="284"/>
      <c r="B124" s="284"/>
      <c r="C124" s="284"/>
      <c r="D124" s="284"/>
      <c r="E124" s="284"/>
      <c r="F124" s="284"/>
      <c r="G124" s="284"/>
      <c r="H124" s="284"/>
      <c r="I124" s="284"/>
      <c r="J124" s="284"/>
      <c r="K124" s="284"/>
      <c r="L124" s="284"/>
      <c r="M124" s="284"/>
      <c r="N124" s="284"/>
      <c r="O124" s="284"/>
      <c r="P124" s="284"/>
      <c r="Q124" s="284"/>
      <c r="R124" s="284"/>
      <c r="S124" s="36"/>
      <c r="T124" s="36"/>
      <c r="U124" s="36"/>
      <c r="V124" s="36"/>
      <c r="W124" s="36"/>
      <c r="X124" s="36"/>
      <c r="Y124" s="36"/>
      <c r="Z124" s="36"/>
      <c r="AA124" s="36"/>
      <c r="AB124" s="36"/>
      <c r="AC124" s="36"/>
      <c r="AD124" s="36"/>
    </row>
    <row r="125" spans="1:30" x14ac:dyDescent="0.35">
      <c r="A125" s="284"/>
      <c r="B125" s="284"/>
      <c r="C125" s="284"/>
      <c r="D125" s="284"/>
      <c r="E125" s="284"/>
      <c r="F125" s="284"/>
      <c r="G125" s="284"/>
      <c r="H125" s="284"/>
      <c r="I125" s="284"/>
      <c r="J125" s="284"/>
      <c r="K125" s="284"/>
      <c r="L125" s="284"/>
      <c r="M125" s="284"/>
      <c r="N125" s="284"/>
      <c r="O125" s="284"/>
      <c r="P125" s="284"/>
      <c r="Q125" s="284"/>
      <c r="R125" s="284"/>
      <c r="S125" s="36"/>
      <c r="T125" s="36"/>
      <c r="U125" s="36"/>
      <c r="V125" s="36"/>
      <c r="W125" s="36"/>
      <c r="X125" s="36"/>
      <c r="Y125" s="36"/>
      <c r="Z125" s="36"/>
      <c r="AA125" s="36"/>
      <c r="AB125" s="36"/>
      <c r="AC125" s="36"/>
      <c r="AD125" s="36"/>
    </row>
    <row r="126" spans="1:30" x14ac:dyDescent="0.35">
      <c r="A126" s="284"/>
      <c r="B126" s="284"/>
      <c r="C126" s="284"/>
      <c r="D126" s="284"/>
      <c r="E126" s="284"/>
      <c r="F126" s="284"/>
      <c r="G126" s="284"/>
      <c r="H126" s="284"/>
      <c r="I126" s="284"/>
      <c r="J126" s="284"/>
      <c r="K126" s="284"/>
      <c r="L126" s="284"/>
      <c r="M126" s="284"/>
      <c r="N126" s="284"/>
      <c r="O126" s="284"/>
      <c r="P126" s="284"/>
      <c r="Q126" s="284"/>
      <c r="R126" s="284"/>
      <c r="S126" s="36"/>
      <c r="T126" s="36"/>
      <c r="U126" s="36"/>
      <c r="V126" s="36"/>
      <c r="W126" s="36"/>
      <c r="X126" s="36"/>
      <c r="Y126" s="36"/>
      <c r="Z126" s="36"/>
      <c r="AA126" s="36"/>
      <c r="AB126" s="36"/>
      <c r="AC126" s="36"/>
      <c r="AD126" s="36"/>
    </row>
    <row r="127" spans="1:30" x14ac:dyDescent="0.35">
      <c r="A127" s="284"/>
      <c r="B127" s="284"/>
      <c r="C127" s="284"/>
      <c r="D127" s="284"/>
      <c r="E127" s="284"/>
      <c r="F127" s="284"/>
      <c r="G127" s="284"/>
      <c r="H127" s="284"/>
      <c r="I127" s="284"/>
      <c r="J127" s="284"/>
      <c r="K127" s="284"/>
      <c r="L127" s="284"/>
      <c r="M127" s="284"/>
      <c r="N127" s="284"/>
      <c r="O127" s="284"/>
      <c r="P127" s="284"/>
      <c r="Q127" s="284"/>
      <c r="R127" s="284"/>
      <c r="S127" s="36"/>
      <c r="T127" s="36"/>
      <c r="U127" s="36"/>
      <c r="V127" s="36"/>
      <c r="W127" s="36"/>
      <c r="X127" s="36"/>
      <c r="Y127" s="36"/>
      <c r="Z127" s="36"/>
      <c r="AA127" s="36"/>
      <c r="AB127" s="36"/>
      <c r="AC127" s="36"/>
      <c r="AD127" s="36"/>
    </row>
    <row r="128" spans="1:30" x14ac:dyDescent="0.35">
      <c r="A128" s="284"/>
      <c r="B128" s="284"/>
      <c r="C128" s="284"/>
      <c r="D128" s="284"/>
      <c r="E128" s="284"/>
      <c r="F128" s="284"/>
      <c r="G128" s="284"/>
      <c r="H128" s="284"/>
      <c r="I128" s="284"/>
      <c r="J128" s="284"/>
      <c r="K128" s="284"/>
      <c r="L128" s="284"/>
      <c r="M128" s="284"/>
      <c r="N128" s="284"/>
      <c r="O128" s="284"/>
      <c r="P128" s="284"/>
      <c r="Q128" s="284"/>
      <c r="R128" s="284"/>
      <c r="S128" s="36"/>
      <c r="T128" s="36"/>
      <c r="U128" s="36"/>
      <c r="V128" s="36"/>
      <c r="W128" s="36"/>
      <c r="X128" s="36"/>
      <c r="Y128" s="36"/>
      <c r="Z128" s="36"/>
      <c r="AA128" s="36"/>
      <c r="AB128" s="36"/>
      <c r="AC128" s="36"/>
      <c r="AD128" s="36"/>
    </row>
    <row r="129" spans="1:30" x14ac:dyDescent="0.35">
      <c r="A129" s="284"/>
      <c r="B129" s="284"/>
      <c r="C129" s="284"/>
      <c r="D129" s="284"/>
      <c r="E129" s="284"/>
      <c r="F129" s="284"/>
      <c r="G129" s="284"/>
      <c r="H129" s="284"/>
      <c r="I129" s="284"/>
      <c r="J129" s="284"/>
      <c r="K129" s="284"/>
      <c r="L129" s="284"/>
      <c r="M129" s="284"/>
      <c r="N129" s="284"/>
      <c r="O129" s="284"/>
      <c r="P129" s="284"/>
      <c r="Q129" s="284"/>
      <c r="R129" s="284"/>
      <c r="S129" s="36"/>
      <c r="T129" s="36"/>
      <c r="U129" s="36"/>
      <c r="V129" s="36"/>
      <c r="W129" s="36"/>
      <c r="X129" s="36"/>
      <c r="Y129" s="36"/>
      <c r="Z129" s="36"/>
      <c r="AA129" s="36"/>
      <c r="AB129" s="36"/>
      <c r="AC129" s="36"/>
      <c r="AD129" s="36"/>
    </row>
    <row r="130" spans="1:30" x14ac:dyDescent="0.35">
      <c r="A130" s="284"/>
      <c r="B130" s="284"/>
      <c r="C130" s="284"/>
      <c r="D130" s="284"/>
      <c r="E130" s="284"/>
      <c r="F130" s="284"/>
      <c r="G130" s="284"/>
      <c r="H130" s="284"/>
      <c r="I130" s="284"/>
      <c r="J130" s="284"/>
      <c r="K130" s="284"/>
      <c r="L130" s="284"/>
      <c r="M130" s="284"/>
      <c r="N130" s="284"/>
      <c r="O130" s="284"/>
      <c r="P130" s="284"/>
      <c r="Q130" s="284"/>
      <c r="R130" s="284"/>
      <c r="S130" s="36"/>
      <c r="T130" s="36"/>
      <c r="U130" s="36"/>
      <c r="V130" s="36"/>
      <c r="W130" s="36"/>
      <c r="X130" s="36"/>
      <c r="Y130" s="36"/>
      <c r="Z130" s="36"/>
      <c r="AA130" s="36"/>
      <c r="AB130" s="36"/>
      <c r="AC130" s="36"/>
      <c r="AD130" s="36"/>
    </row>
    <row r="131" spans="1:30" x14ac:dyDescent="0.35">
      <c r="A131" s="284"/>
      <c r="B131" s="284"/>
      <c r="C131" s="284"/>
      <c r="D131" s="284"/>
      <c r="E131" s="284"/>
      <c r="F131" s="284"/>
      <c r="G131" s="284"/>
      <c r="H131" s="284"/>
      <c r="I131" s="284"/>
      <c r="J131" s="284"/>
      <c r="K131" s="284"/>
      <c r="L131" s="284"/>
      <c r="M131" s="284"/>
      <c r="N131" s="284"/>
      <c r="O131" s="284"/>
      <c r="P131" s="284"/>
      <c r="Q131" s="284"/>
      <c r="R131" s="284"/>
      <c r="S131" s="36"/>
      <c r="T131" s="36"/>
      <c r="U131" s="36"/>
      <c r="V131" s="36"/>
      <c r="W131" s="36"/>
      <c r="X131" s="36"/>
      <c r="Y131" s="36"/>
      <c r="Z131" s="36"/>
      <c r="AA131" s="36"/>
      <c r="AB131" s="36"/>
      <c r="AC131" s="36"/>
      <c r="AD131" s="36"/>
    </row>
    <row r="132" spans="1:30" x14ac:dyDescent="0.35">
      <c r="A132" s="284"/>
      <c r="B132" s="284"/>
      <c r="C132" s="284"/>
      <c r="D132" s="284"/>
      <c r="E132" s="284"/>
      <c r="F132" s="284"/>
      <c r="G132" s="284"/>
      <c r="H132" s="284"/>
      <c r="I132" s="284"/>
      <c r="J132" s="284"/>
      <c r="K132" s="284"/>
      <c r="L132" s="284"/>
      <c r="M132" s="284"/>
      <c r="N132" s="284"/>
      <c r="O132" s="284"/>
      <c r="P132" s="284"/>
      <c r="Q132" s="284"/>
      <c r="R132" s="284"/>
      <c r="S132" s="36"/>
      <c r="T132" s="36"/>
      <c r="U132" s="36"/>
      <c r="V132" s="36"/>
      <c r="W132" s="36"/>
      <c r="X132" s="36"/>
      <c r="Y132" s="36"/>
      <c r="Z132" s="36"/>
      <c r="AA132" s="36"/>
      <c r="AB132" s="36"/>
      <c r="AC132" s="36"/>
      <c r="AD132" s="36"/>
    </row>
    <row r="133" spans="1:30" x14ac:dyDescent="0.35">
      <c r="A133" s="284"/>
      <c r="B133" s="284"/>
      <c r="C133" s="284"/>
      <c r="D133" s="284"/>
      <c r="E133" s="284"/>
      <c r="F133" s="284"/>
      <c r="G133" s="284"/>
      <c r="H133" s="284"/>
      <c r="I133" s="284"/>
      <c r="J133" s="284"/>
      <c r="K133" s="284"/>
      <c r="L133" s="284"/>
      <c r="M133" s="284"/>
      <c r="N133" s="284"/>
      <c r="O133" s="284"/>
      <c r="P133" s="284"/>
      <c r="Q133" s="284"/>
      <c r="R133" s="284"/>
      <c r="S133" s="36"/>
      <c r="T133" s="36"/>
      <c r="U133" s="36"/>
      <c r="V133" s="36"/>
      <c r="W133" s="36"/>
      <c r="X133" s="36"/>
      <c r="Y133" s="36"/>
      <c r="Z133" s="36"/>
      <c r="AA133" s="36"/>
      <c r="AB133" s="36"/>
      <c r="AC133" s="36"/>
      <c r="AD133" s="36"/>
    </row>
    <row r="134" spans="1:30" x14ac:dyDescent="0.35">
      <c r="A134" s="284"/>
      <c r="B134" s="284"/>
      <c r="C134" s="284"/>
      <c r="D134" s="284"/>
      <c r="E134" s="284"/>
      <c r="F134" s="284"/>
      <c r="G134" s="284"/>
      <c r="H134" s="284"/>
      <c r="I134" s="284"/>
      <c r="J134" s="284"/>
      <c r="K134" s="284"/>
      <c r="L134" s="284"/>
      <c r="M134" s="284"/>
      <c r="N134" s="284"/>
      <c r="O134" s="284"/>
      <c r="P134" s="284"/>
      <c r="Q134" s="284"/>
      <c r="R134" s="284"/>
      <c r="S134" s="36"/>
      <c r="T134" s="36"/>
      <c r="U134" s="36"/>
      <c r="V134" s="36"/>
      <c r="W134" s="36"/>
      <c r="X134" s="36"/>
      <c r="Y134" s="36"/>
      <c r="Z134" s="36"/>
      <c r="AA134" s="36"/>
      <c r="AB134" s="36"/>
      <c r="AC134" s="36"/>
      <c r="AD134" s="36"/>
    </row>
    <row r="135" spans="1:30" x14ac:dyDescent="0.35">
      <c r="A135" s="284"/>
      <c r="B135" s="284"/>
      <c r="C135" s="284"/>
      <c r="D135" s="284"/>
      <c r="E135" s="284"/>
      <c r="F135" s="284"/>
      <c r="G135" s="284"/>
      <c r="H135" s="284"/>
      <c r="I135" s="284"/>
      <c r="J135" s="284"/>
      <c r="K135" s="284"/>
      <c r="L135" s="284"/>
      <c r="M135" s="284"/>
      <c r="N135" s="284"/>
      <c r="O135" s="284"/>
      <c r="P135" s="284"/>
      <c r="Q135" s="284"/>
      <c r="R135" s="284"/>
      <c r="S135" s="36"/>
      <c r="T135" s="36"/>
      <c r="U135" s="36"/>
      <c r="V135" s="36"/>
      <c r="W135" s="36"/>
      <c r="X135" s="36"/>
      <c r="Y135" s="36"/>
      <c r="Z135" s="36"/>
      <c r="AA135" s="36"/>
      <c r="AB135" s="36"/>
      <c r="AC135" s="36"/>
      <c r="AD135" s="36"/>
    </row>
    <row r="136" spans="1:30" x14ac:dyDescent="0.35">
      <c r="A136" s="284"/>
      <c r="B136" s="284"/>
      <c r="C136" s="284"/>
      <c r="D136" s="284"/>
      <c r="E136" s="284"/>
      <c r="F136" s="284"/>
      <c r="G136" s="284"/>
      <c r="H136" s="284"/>
      <c r="I136" s="284"/>
      <c r="J136" s="284"/>
      <c r="K136" s="284"/>
      <c r="L136" s="284"/>
      <c r="M136" s="284"/>
      <c r="N136" s="284"/>
      <c r="O136" s="284"/>
      <c r="P136" s="284"/>
      <c r="Q136" s="284"/>
      <c r="R136" s="284"/>
      <c r="S136" s="36"/>
      <c r="T136" s="36"/>
      <c r="U136" s="36"/>
      <c r="V136" s="36"/>
      <c r="W136" s="36"/>
      <c r="X136" s="36"/>
      <c r="Y136" s="36"/>
      <c r="Z136" s="36"/>
      <c r="AA136" s="36"/>
      <c r="AB136" s="36"/>
      <c r="AC136" s="36"/>
      <c r="AD136" s="36"/>
    </row>
    <row r="137" spans="1:30" x14ac:dyDescent="0.35">
      <c r="A137" s="284"/>
      <c r="B137" s="284"/>
      <c r="C137" s="284"/>
      <c r="D137" s="284"/>
      <c r="E137" s="284"/>
      <c r="F137" s="284"/>
      <c r="G137" s="284"/>
      <c r="H137" s="284"/>
      <c r="I137" s="284"/>
      <c r="J137" s="284"/>
      <c r="K137" s="284"/>
      <c r="L137" s="284"/>
      <c r="M137" s="284"/>
      <c r="N137" s="284"/>
      <c r="O137" s="284"/>
      <c r="P137" s="284"/>
      <c r="Q137" s="284"/>
      <c r="R137" s="284"/>
      <c r="S137" s="36"/>
      <c r="T137" s="36"/>
      <c r="U137" s="36"/>
      <c r="V137" s="36"/>
      <c r="W137" s="36"/>
      <c r="X137" s="36"/>
      <c r="Y137" s="36"/>
      <c r="Z137" s="36"/>
      <c r="AA137" s="36"/>
      <c r="AB137" s="36"/>
      <c r="AC137" s="36"/>
      <c r="AD137" s="36"/>
    </row>
    <row r="138" spans="1:30" x14ac:dyDescent="0.35">
      <c r="A138" s="284"/>
      <c r="B138" s="284"/>
      <c r="C138" s="284"/>
      <c r="D138" s="284"/>
      <c r="E138" s="284"/>
      <c r="F138" s="284"/>
      <c r="G138" s="284"/>
      <c r="H138" s="284"/>
      <c r="I138" s="284"/>
      <c r="J138" s="284"/>
      <c r="K138" s="284"/>
      <c r="L138" s="284"/>
      <c r="M138" s="284"/>
      <c r="N138" s="284"/>
      <c r="O138" s="284"/>
      <c r="P138" s="284"/>
      <c r="Q138" s="284"/>
      <c r="R138" s="284"/>
      <c r="S138" s="36"/>
      <c r="T138" s="36"/>
      <c r="U138" s="36"/>
      <c r="V138" s="36"/>
      <c r="W138" s="36"/>
      <c r="X138" s="36"/>
      <c r="Y138" s="36"/>
      <c r="Z138" s="36"/>
      <c r="AA138" s="36"/>
      <c r="AB138" s="36"/>
      <c r="AC138" s="36"/>
      <c r="AD138" s="36"/>
    </row>
    <row r="139" spans="1:30" x14ac:dyDescent="0.35">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row>
    <row r="140" spans="1:30" x14ac:dyDescent="0.35">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row>
  </sheetData>
  <sheetProtection selectLockedCells="1"/>
  <mergeCells count="28">
    <mergeCell ref="A6:Y6"/>
    <mergeCell ref="A1:Y1"/>
    <mergeCell ref="A2:Y2"/>
    <mergeCell ref="A3:Y3"/>
    <mergeCell ref="A4:Y4"/>
    <mergeCell ref="A5:Y5"/>
    <mergeCell ref="S23:V23"/>
    <mergeCell ref="F12:H12"/>
    <mergeCell ref="F11:H11"/>
    <mergeCell ref="B11:D11"/>
    <mergeCell ref="B12:D12"/>
    <mergeCell ref="A15:K15"/>
    <mergeCell ref="A8:R8"/>
    <mergeCell ref="S35:V35"/>
    <mergeCell ref="S27:V27"/>
    <mergeCell ref="S28:V28"/>
    <mergeCell ref="S29:V29"/>
    <mergeCell ref="S30:V30"/>
    <mergeCell ref="S31:V31"/>
    <mergeCell ref="S32:V32"/>
    <mergeCell ref="S26:V26"/>
    <mergeCell ref="S24:V24"/>
    <mergeCell ref="S25:V25"/>
    <mergeCell ref="S33:V33"/>
    <mergeCell ref="S34:V34"/>
    <mergeCell ref="A11:A12"/>
    <mergeCell ref="S17:V17"/>
    <mergeCell ref="S18:V18"/>
  </mergeCells>
  <dataValidations count="1">
    <dataValidation type="list" allowBlank="1" showInputMessage="1" showErrorMessage="1" sqref="G17:G35" xr:uid="{97C47AF1-6FB2-418E-902E-78677C76ACCE}">
      <formula1>"oui,non"</formula1>
    </dataValidation>
  </dataValidations>
  <pageMargins left="0.7" right="0.7" top="0.75" bottom="0.75" header="0.3" footer="0.3"/>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0223087-9C64-4025-99F0-BA24E6F4B0EF}">
          <x14:formula1>
            <xm:f>'Nature combustibles'!$A$2:$A$16</xm:f>
          </x14:formula1>
          <xm:sqref>B17:B35</xm:sqref>
        </x14:dataValidation>
        <x14:dataValidation type="list" allowBlank="1" showInputMessage="1" showErrorMessage="1" xr:uid="{BE753EA6-105D-4B07-BD4A-1A52960BE689}">
          <x14:formula1>
            <xm:f>'Nature combustibles'!$B$2:$B$16</xm:f>
          </x14:formula1>
          <xm:sqref>C17:C35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8EC04-9C72-4583-8E9C-45E1A98CA991}">
  <sheetPr>
    <tabColor theme="3"/>
  </sheetPr>
  <dimension ref="B1:J6"/>
  <sheetViews>
    <sheetView workbookViewId="0">
      <selection activeCell="A5" sqref="A5"/>
    </sheetView>
  </sheetViews>
  <sheetFormatPr baseColWidth="10" defaultRowHeight="14.5" x14ac:dyDescent="0.35"/>
  <cols>
    <col min="1" max="1" width="7.1796875" customWidth="1"/>
    <col min="2" max="2" width="19.54296875" bestFit="1" customWidth="1"/>
    <col min="3" max="3" width="23.7265625" bestFit="1" customWidth="1"/>
    <col min="4" max="4" width="15.1796875" bestFit="1" customWidth="1"/>
    <col min="5" max="5" width="45.26953125" bestFit="1" customWidth="1"/>
    <col min="6" max="6" width="45.54296875" bestFit="1" customWidth="1"/>
    <col min="7" max="7" width="24.7265625" customWidth="1"/>
    <col min="8" max="8" width="6" bestFit="1" customWidth="1"/>
    <col min="9" max="9" width="28.26953125" bestFit="1" customWidth="1"/>
    <col min="10" max="10" width="20.54296875" bestFit="1" customWidth="1"/>
    <col min="11" max="11" width="12" bestFit="1" customWidth="1"/>
  </cols>
  <sheetData>
    <row r="1" spans="2:10" ht="30" customHeight="1" x14ac:dyDescent="0.35">
      <c r="B1" s="119" t="s">
        <v>83</v>
      </c>
      <c r="C1" s="119"/>
      <c r="D1" s="119"/>
      <c r="E1" s="33"/>
      <c r="F1" s="33"/>
      <c r="G1" s="33"/>
      <c r="H1" s="33"/>
      <c r="I1" s="33"/>
      <c r="J1" s="33"/>
    </row>
    <row r="3" spans="2:10" x14ac:dyDescent="0.35">
      <c r="B3" s="29" t="s">
        <v>66</v>
      </c>
      <c r="C3" t="s">
        <v>73</v>
      </c>
      <c r="D3" t="s">
        <v>69</v>
      </c>
    </row>
    <row r="4" spans="2:10" x14ac:dyDescent="0.35">
      <c r="B4" s="30" t="s">
        <v>67</v>
      </c>
      <c r="C4" s="32"/>
      <c r="D4">
        <v>0</v>
      </c>
    </row>
    <row r="5" spans="2:10" x14ac:dyDescent="0.35">
      <c r="B5" s="31" t="s">
        <v>67</v>
      </c>
      <c r="C5" s="32"/>
      <c r="D5">
        <v>0</v>
      </c>
    </row>
    <row r="6" spans="2:10" x14ac:dyDescent="0.35">
      <c r="B6" s="30" t="s">
        <v>68</v>
      </c>
      <c r="C6" s="32"/>
      <c r="D6">
        <v>0</v>
      </c>
    </row>
  </sheetData>
  <mergeCells count="1">
    <mergeCell ref="B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4" tint="0.79998168889431442"/>
  </sheetPr>
  <dimension ref="A1:DH301"/>
  <sheetViews>
    <sheetView topLeftCell="A6" zoomScale="80" zoomScaleNormal="80" workbookViewId="0">
      <selection activeCell="D11" sqref="D11"/>
    </sheetView>
  </sheetViews>
  <sheetFormatPr baseColWidth="10" defaultRowHeight="13.5" x14ac:dyDescent="0.3"/>
  <cols>
    <col min="1" max="1" width="20.7265625" style="3" customWidth="1"/>
    <col min="2" max="3" width="17" style="5" customWidth="1"/>
    <col min="4" max="4" width="21.26953125" style="5" customWidth="1"/>
    <col min="5" max="5" width="20.26953125" style="5" customWidth="1"/>
    <col min="6" max="6" width="17" style="5" customWidth="1"/>
    <col min="7" max="7" width="18.7265625" style="5" customWidth="1"/>
    <col min="8" max="8" width="17.26953125" style="6" customWidth="1"/>
    <col min="9" max="10" width="16.7265625" style="6" customWidth="1"/>
    <col min="11" max="11" width="21" style="6" customWidth="1"/>
    <col min="12" max="12" width="18.7265625" style="5" customWidth="1"/>
    <col min="13" max="13" width="25.7265625" style="5" customWidth="1"/>
    <col min="14" max="15" width="20.7265625" style="5" customWidth="1"/>
    <col min="16" max="16" width="19.54296875" style="5" customWidth="1"/>
    <col min="17" max="17" width="22.26953125" style="5" customWidth="1"/>
    <col min="18" max="18" width="19.7265625" style="5" customWidth="1"/>
    <col min="19" max="19" width="46.453125" style="5" customWidth="1"/>
    <col min="20" max="20" width="33.26953125" style="5" customWidth="1"/>
    <col min="21" max="22" width="21" style="5" customWidth="1"/>
    <col min="23" max="27" width="21" style="3" customWidth="1"/>
    <col min="28" max="198" width="11.453125" style="5"/>
    <col min="199" max="199" width="4.26953125" style="5" customWidth="1"/>
    <col min="200" max="200" width="15.26953125" style="5" customWidth="1"/>
    <col min="201" max="201" width="14.7265625" style="5" customWidth="1"/>
    <col min="202" max="202" width="25.54296875" style="5" customWidth="1"/>
    <col min="203" max="203" width="11.453125" style="5" customWidth="1"/>
    <col min="204" max="204" width="20.26953125" style="5" customWidth="1"/>
    <col min="205" max="205" width="18.7265625" style="5" customWidth="1"/>
    <col min="206" max="206" width="19.26953125" style="5" customWidth="1"/>
    <col min="207" max="211" width="11.453125" style="5" customWidth="1"/>
    <col min="212" max="212" width="19.7265625" style="5" customWidth="1"/>
    <col min="213" max="213" width="11.453125" style="5" customWidth="1"/>
    <col min="214" max="214" width="20.26953125" style="5" customWidth="1"/>
    <col min="215" max="215" width="11.453125" style="5" customWidth="1"/>
    <col min="216" max="216" width="20.7265625" style="5" customWidth="1"/>
    <col min="217" max="217" width="11.453125" style="5" customWidth="1"/>
    <col min="218" max="218" width="18" style="5" customWidth="1"/>
    <col min="219" max="219" width="11.453125" style="5" customWidth="1"/>
    <col min="220" max="220" width="22.54296875" style="5" customWidth="1"/>
    <col min="221" max="226" width="11.453125" style="5" customWidth="1"/>
    <col min="227" max="454" width="11.453125" style="5"/>
    <col min="455" max="455" width="4.26953125" style="5" customWidth="1"/>
    <col min="456" max="456" width="15.26953125" style="5" customWidth="1"/>
    <col min="457" max="457" width="14.7265625" style="5" customWidth="1"/>
    <col min="458" max="458" width="25.54296875" style="5" customWidth="1"/>
    <col min="459" max="459" width="11.453125" style="5" customWidth="1"/>
    <col min="460" max="460" width="20.26953125" style="5" customWidth="1"/>
    <col min="461" max="461" width="18.7265625" style="5" customWidth="1"/>
    <col min="462" max="462" width="19.26953125" style="5" customWidth="1"/>
    <col min="463" max="467" width="11.453125" style="5" customWidth="1"/>
    <col min="468" max="468" width="19.7265625" style="5" customWidth="1"/>
    <col min="469" max="469" width="11.453125" style="5" customWidth="1"/>
    <col min="470" max="470" width="20.26953125" style="5" customWidth="1"/>
    <col min="471" max="471" width="11.453125" style="5" customWidth="1"/>
    <col min="472" max="472" width="20.7265625" style="5" customWidth="1"/>
    <col min="473" max="473" width="11.453125" style="5" customWidth="1"/>
    <col min="474" max="474" width="18" style="5" customWidth="1"/>
    <col min="475" max="475" width="11.453125" style="5" customWidth="1"/>
    <col min="476" max="476" width="22.54296875" style="5" customWidth="1"/>
    <col min="477" max="482" width="11.453125" style="5" customWidth="1"/>
    <col min="483" max="710" width="11.453125" style="5"/>
    <col min="711" max="711" width="4.26953125" style="5" customWidth="1"/>
    <col min="712" max="712" width="15.26953125" style="5" customWidth="1"/>
    <col min="713" max="713" width="14.7265625" style="5" customWidth="1"/>
    <col min="714" max="714" width="25.54296875" style="5" customWidth="1"/>
    <col min="715" max="715" width="11.453125" style="5" customWidth="1"/>
    <col min="716" max="716" width="20.26953125" style="5" customWidth="1"/>
    <col min="717" max="717" width="18.7265625" style="5" customWidth="1"/>
    <col min="718" max="718" width="19.26953125" style="5" customWidth="1"/>
    <col min="719" max="723" width="11.453125" style="5" customWidth="1"/>
    <col min="724" max="724" width="19.7265625" style="5" customWidth="1"/>
    <col min="725" max="725" width="11.453125" style="5" customWidth="1"/>
    <col min="726" max="726" width="20.26953125" style="5" customWidth="1"/>
    <col min="727" max="727" width="11.453125" style="5" customWidth="1"/>
    <col min="728" max="728" width="20.7265625" style="5" customWidth="1"/>
    <col min="729" max="729" width="11.453125" style="5" customWidth="1"/>
    <col min="730" max="730" width="18" style="5" customWidth="1"/>
    <col min="731" max="731" width="11.453125" style="5" customWidth="1"/>
    <col min="732" max="732" width="22.54296875" style="5" customWidth="1"/>
    <col min="733" max="738" width="11.453125" style="5" customWidth="1"/>
    <col min="739" max="966" width="11.453125" style="5"/>
    <col min="967" max="967" width="4.26953125" style="5" customWidth="1"/>
    <col min="968" max="968" width="15.26953125" style="5" customWidth="1"/>
    <col min="969" max="969" width="14.7265625" style="5" customWidth="1"/>
    <col min="970" max="970" width="25.54296875" style="5" customWidth="1"/>
    <col min="971" max="971" width="11.453125" style="5" customWidth="1"/>
    <col min="972" max="972" width="20.26953125" style="5" customWidth="1"/>
    <col min="973" max="973" width="18.7265625" style="5" customWidth="1"/>
    <col min="974" max="974" width="19.26953125" style="5" customWidth="1"/>
    <col min="975" max="979" width="11.453125" style="5" customWidth="1"/>
    <col min="980" max="980" width="19.7265625" style="5" customWidth="1"/>
    <col min="981" max="981" width="11.453125" style="5" customWidth="1"/>
    <col min="982" max="982" width="20.26953125" style="5" customWidth="1"/>
    <col min="983" max="983" width="11.453125" style="5" customWidth="1"/>
    <col min="984" max="984" width="20.7265625" style="5" customWidth="1"/>
    <col min="985" max="985" width="11.453125" style="5" customWidth="1"/>
    <col min="986" max="986" width="18" style="5" customWidth="1"/>
    <col min="987" max="987" width="11.453125" style="5" customWidth="1"/>
    <col min="988" max="988" width="22.54296875" style="5" customWidth="1"/>
    <col min="989" max="994" width="11.453125" style="5" customWidth="1"/>
    <col min="995" max="1222" width="11.453125" style="5"/>
    <col min="1223" max="1223" width="4.26953125" style="5" customWidth="1"/>
    <col min="1224" max="1224" width="15.26953125" style="5" customWidth="1"/>
    <col min="1225" max="1225" width="14.7265625" style="5" customWidth="1"/>
    <col min="1226" max="1226" width="25.54296875" style="5" customWidth="1"/>
    <col min="1227" max="1227" width="11.453125" style="5" customWidth="1"/>
    <col min="1228" max="1228" width="20.26953125" style="5" customWidth="1"/>
    <col min="1229" max="1229" width="18.7265625" style="5" customWidth="1"/>
    <col min="1230" max="1230" width="19.26953125" style="5" customWidth="1"/>
    <col min="1231" max="1235" width="11.453125" style="5" customWidth="1"/>
    <col min="1236" max="1236" width="19.7265625" style="5" customWidth="1"/>
    <col min="1237" max="1237" width="11.453125" style="5" customWidth="1"/>
    <col min="1238" max="1238" width="20.26953125" style="5" customWidth="1"/>
    <col min="1239" max="1239" width="11.453125" style="5" customWidth="1"/>
    <col min="1240" max="1240" width="20.7265625" style="5" customWidth="1"/>
    <col min="1241" max="1241" width="11.453125" style="5" customWidth="1"/>
    <col min="1242" max="1242" width="18" style="5" customWidth="1"/>
    <col min="1243" max="1243" width="11.453125" style="5" customWidth="1"/>
    <col min="1244" max="1244" width="22.54296875" style="5" customWidth="1"/>
    <col min="1245" max="1250" width="11.453125" style="5" customWidth="1"/>
    <col min="1251" max="1478" width="11.453125" style="5"/>
    <col min="1479" max="1479" width="4.26953125" style="5" customWidth="1"/>
    <col min="1480" max="1480" width="15.26953125" style="5" customWidth="1"/>
    <col min="1481" max="1481" width="14.7265625" style="5" customWidth="1"/>
    <col min="1482" max="1482" width="25.54296875" style="5" customWidth="1"/>
    <col min="1483" max="1483" width="11.453125" style="5" customWidth="1"/>
    <col min="1484" max="1484" width="20.26953125" style="5" customWidth="1"/>
    <col min="1485" max="1485" width="18.7265625" style="5" customWidth="1"/>
    <col min="1486" max="1486" width="19.26953125" style="5" customWidth="1"/>
    <col min="1487" max="1491" width="11.453125" style="5" customWidth="1"/>
    <col min="1492" max="1492" width="19.7265625" style="5" customWidth="1"/>
    <col min="1493" max="1493" width="11.453125" style="5" customWidth="1"/>
    <col min="1494" max="1494" width="20.26953125" style="5" customWidth="1"/>
    <col min="1495" max="1495" width="11.453125" style="5" customWidth="1"/>
    <col min="1496" max="1496" width="20.7265625" style="5" customWidth="1"/>
    <col min="1497" max="1497" width="11.453125" style="5" customWidth="1"/>
    <col min="1498" max="1498" width="18" style="5" customWidth="1"/>
    <col min="1499" max="1499" width="11.453125" style="5" customWidth="1"/>
    <col min="1500" max="1500" width="22.54296875" style="5" customWidth="1"/>
    <col min="1501" max="1506" width="11.453125" style="5" customWidth="1"/>
    <col min="1507" max="1734" width="11.453125" style="5"/>
    <col min="1735" max="1735" width="4.26953125" style="5" customWidth="1"/>
    <col min="1736" max="1736" width="15.26953125" style="5" customWidth="1"/>
    <col min="1737" max="1737" width="14.7265625" style="5" customWidth="1"/>
    <col min="1738" max="1738" width="25.54296875" style="5" customWidth="1"/>
    <col min="1739" max="1739" width="11.453125" style="5" customWidth="1"/>
    <col min="1740" max="1740" width="20.26953125" style="5" customWidth="1"/>
    <col min="1741" max="1741" width="18.7265625" style="5" customWidth="1"/>
    <col min="1742" max="1742" width="19.26953125" style="5" customWidth="1"/>
    <col min="1743" max="1747" width="11.453125" style="5" customWidth="1"/>
    <col min="1748" max="1748" width="19.7265625" style="5" customWidth="1"/>
    <col min="1749" max="1749" width="11.453125" style="5" customWidth="1"/>
    <col min="1750" max="1750" width="20.26953125" style="5" customWidth="1"/>
    <col min="1751" max="1751" width="11.453125" style="5" customWidth="1"/>
    <col min="1752" max="1752" width="20.7265625" style="5" customWidth="1"/>
    <col min="1753" max="1753" width="11.453125" style="5" customWidth="1"/>
    <col min="1754" max="1754" width="18" style="5" customWidth="1"/>
    <col min="1755" max="1755" width="11.453125" style="5" customWidth="1"/>
    <col min="1756" max="1756" width="22.54296875" style="5" customWidth="1"/>
    <col min="1757" max="1762" width="11.453125" style="5" customWidth="1"/>
    <col min="1763" max="1990" width="11.453125" style="5"/>
    <col min="1991" max="1991" width="4.26953125" style="5" customWidth="1"/>
    <col min="1992" max="1992" width="15.26953125" style="5" customWidth="1"/>
    <col min="1993" max="1993" width="14.7265625" style="5" customWidth="1"/>
    <col min="1994" max="1994" width="25.54296875" style="5" customWidth="1"/>
    <col min="1995" max="1995" width="11.453125" style="5" customWidth="1"/>
    <col min="1996" max="1996" width="20.26953125" style="5" customWidth="1"/>
    <col min="1997" max="1997" width="18.7265625" style="5" customWidth="1"/>
    <col min="1998" max="1998" width="19.26953125" style="5" customWidth="1"/>
    <col min="1999" max="2003" width="11.453125" style="5" customWidth="1"/>
    <col min="2004" max="2004" width="19.7265625" style="5" customWidth="1"/>
    <col min="2005" max="2005" width="11.453125" style="5" customWidth="1"/>
    <col min="2006" max="2006" width="20.26953125" style="5" customWidth="1"/>
    <col min="2007" max="2007" width="11.453125" style="5" customWidth="1"/>
    <col min="2008" max="2008" width="20.7265625" style="5" customWidth="1"/>
    <col min="2009" max="2009" width="11.453125" style="5" customWidth="1"/>
    <col min="2010" max="2010" width="18" style="5" customWidth="1"/>
    <col min="2011" max="2011" width="11.453125" style="5" customWidth="1"/>
    <col min="2012" max="2012" width="22.54296875" style="5" customWidth="1"/>
    <col min="2013" max="2018" width="11.453125" style="5" customWidth="1"/>
    <col min="2019" max="2246" width="11.453125" style="5"/>
    <col min="2247" max="2247" width="4.26953125" style="5" customWidth="1"/>
    <col min="2248" max="2248" width="15.26953125" style="5" customWidth="1"/>
    <col min="2249" max="2249" width="14.7265625" style="5" customWidth="1"/>
    <col min="2250" max="2250" width="25.54296875" style="5" customWidth="1"/>
    <col min="2251" max="2251" width="11.453125" style="5" customWidth="1"/>
    <col min="2252" max="2252" width="20.26953125" style="5" customWidth="1"/>
    <col min="2253" max="2253" width="18.7265625" style="5" customWidth="1"/>
    <col min="2254" max="2254" width="19.26953125" style="5" customWidth="1"/>
    <col min="2255" max="2259" width="11.453125" style="5" customWidth="1"/>
    <col min="2260" max="2260" width="19.7265625" style="5" customWidth="1"/>
    <col min="2261" max="2261" width="11.453125" style="5" customWidth="1"/>
    <col min="2262" max="2262" width="20.26953125" style="5" customWidth="1"/>
    <col min="2263" max="2263" width="11.453125" style="5" customWidth="1"/>
    <col min="2264" max="2264" width="20.7265625" style="5" customWidth="1"/>
    <col min="2265" max="2265" width="11.453125" style="5" customWidth="1"/>
    <col min="2266" max="2266" width="18" style="5" customWidth="1"/>
    <col min="2267" max="2267" width="11.453125" style="5" customWidth="1"/>
    <col min="2268" max="2268" width="22.54296875" style="5" customWidth="1"/>
    <col min="2269" max="2274" width="11.453125" style="5" customWidth="1"/>
    <col min="2275" max="2502" width="11.453125" style="5"/>
    <col min="2503" max="2503" width="4.26953125" style="5" customWidth="1"/>
    <col min="2504" max="2504" width="15.26953125" style="5" customWidth="1"/>
    <col min="2505" max="2505" width="14.7265625" style="5" customWidth="1"/>
    <col min="2506" max="2506" width="25.54296875" style="5" customWidth="1"/>
    <col min="2507" max="2507" width="11.453125" style="5" customWidth="1"/>
    <col min="2508" max="2508" width="20.26953125" style="5" customWidth="1"/>
    <col min="2509" max="2509" width="18.7265625" style="5" customWidth="1"/>
    <col min="2510" max="2510" width="19.26953125" style="5" customWidth="1"/>
    <col min="2511" max="2515" width="11.453125" style="5" customWidth="1"/>
    <col min="2516" max="2516" width="19.7265625" style="5" customWidth="1"/>
    <col min="2517" max="2517" width="11.453125" style="5" customWidth="1"/>
    <col min="2518" max="2518" width="20.26953125" style="5" customWidth="1"/>
    <col min="2519" max="2519" width="11.453125" style="5" customWidth="1"/>
    <col min="2520" max="2520" width="20.7265625" style="5" customWidth="1"/>
    <col min="2521" max="2521" width="11.453125" style="5" customWidth="1"/>
    <col min="2522" max="2522" width="18" style="5" customWidth="1"/>
    <col min="2523" max="2523" width="11.453125" style="5" customWidth="1"/>
    <col min="2524" max="2524" width="22.54296875" style="5" customWidth="1"/>
    <col min="2525" max="2530" width="11.453125" style="5" customWidth="1"/>
    <col min="2531" max="2758" width="11.453125" style="5"/>
    <col min="2759" max="2759" width="4.26953125" style="5" customWidth="1"/>
    <col min="2760" max="2760" width="15.26953125" style="5" customWidth="1"/>
    <col min="2761" max="2761" width="14.7265625" style="5" customWidth="1"/>
    <col min="2762" max="2762" width="25.54296875" style="5" customWidth="1"/>
    <col min="2763" max="2763" width="11.453125" style="5" customWidth="1"/>
    <col min="2764" max="2764" width="20.26953125" style="5" customWidth="1"/>
    <col min="2765" max="2765" width="18.7265625" style="5" customWidth="1"/>
    <col min="2766" max="2766" width="19.26953125" style="5" customWidth="1"/>
    <col min="2767" max="2771" width="11.453125" style="5" customWidth="1"/>
    <col min="2772" max="2772" width="19.7265625" style="5" customWidth="1"/>
    <col min="2773" max="2773" width="11.453125" style="5" customWidth="1"/>
    <col min="2774" max="2774" width="20.26953125" style="5" customWidth="1"/>
    <col min="2775" max="2775" width="11.453125" style="5" customWidth="1"/>
    <col min="2776" max="2776" width="20.7265625" style="5" customWidth="1"/>
    <col min="2777" max="2777" width="11.453125" style="5" customWidth="1"/>
    <col min="2778" max="2778" width="18" style="5" customWidth="1"/>
    <col min="2779" max="2779" width="11.453125" style="5" customWidth="1"/>
    <col min="2780" max="2780" width="22.54296875" style="5" customWidth="1"/>
    <col min="2781" max="2786" width="11.453125" style="5" customWidth="1"/>
    <col min="2787" max="3014" width="11.453125" style="5"/>
    <col min="3015" max="3015" width="4.26953125" style="5" customWidth="1"/>
    <col min="3016" max="3016" width="15.26953125" style="5" customWidth="1"/>
    <col min="3017" max="3017" width="14.7265625" style="5" customWidth="1"/>
    <col min="3018" max="3018" width="25.54296875" style="5" customWidth="1"/>
    <col min="3019" max="3019" width="11.453125" style="5" customWidth="1"/>
    <col min="3020" max="3020" width="20.26953125" style="5" customWidth="1"/>
    <col min="3021" max="3021" width="18.7265625" style="5" customWidth="1"/>
    <col min="3022" max="3022" width="19.26953125" style="5" customWidth="1"/>
    <col min="3023" max="3027" width="11.453125" style="5" customWidth="1"/>
    <col min="3028" max="3028" width="19.7265625" style="5" customWidth="1"/>
    <col min="3029" max="3029" width="11.453125" style="5" customWidth="1"/>
    <col min="3030" max="3030" width="20.26953125" style="5" customWidth="1"/>
    <col min="3031" max="3031" width="11.453125" style="5" customWidth="1"/>
    <col min="3032" max="3032" width="20.7265625" style="5" customWidth="1"/>
    <col min="3033" max="3033" width="11.453125" style="5" customWidth="1"/>
    <col min="3034" max="3034" width="18" style="5" customWidth="1"/>
    <col min="3035" max="3035" width="11.453125" style="5" customWidth="1"/>
    <col min="3036" max="3036" width="22.54296875" style="5" customWidth="1"/>
    <col min="3037" max="3042" width="11.453125" style="5" customWidth="1"/>
    <col min="3043" max="3270" width="11.453125" style="5"/>
    <col min="3271" max="3271" width="4.26953125" style="5" customWidth="1"/>
    <col min="3272" max="3272" width="15.26953125" style="5" customWidth="1"/>
    <col min="3273" max="3273" width="14.7265625" style="5" customWidth="1"/>
    <col min="3274" max="3274" width="25.54296875" style="5" customWidth="1"/>
    <col min="3275" max="3275" width="11.453125" style="5" customWidth="1"/>
    <col min="3276" max="3276" width="20.26953125" style="5" customWidth="1"/>
    <col min="3277" max="3277" width="18.7265625" style="5" customWidth="1"/>
    <col min="3278" max="3278" width="19.26953125" style="5" customWidth="1"/>
    <col min="3279" max="3283" width="11.453125" style="5" customWidth="1"/>
    <col min="3284" max="3284" width="19.7265625" style="5" customWidth="1"/>
    <col min="3285" max="3285" width="11.453125" style="5" customWidth="1"/>
    <col min="3286" max="3286" width="20.26953125" style="5" customWidth="1"/>
    <col min="3287" max="3287" width="11.453125" style="5" customWidth="1"/>
    <col min="3288" max="3288" width="20.7265625" style="5" customWidth="1"/>
    <col min="3289" max="3289" width="11.453125" style="5" customWidth="1"/>
    <col min="3290" max="3290" width="18" style="5" customWidth="1"/>
    <col min="3291" max="3291" width="11.453125" style="5" customWidth="1"/>
    <col min="3292" max="3292" width="22.54296875" style="5" customWidth="1"/>
    <col min="3293" max="3298" width="11.453125" style="5" customWidth="1"/>
    <col min="3299" max="3526" width="11.453125" style="5"/>
    <col min="3527" max="3527" width="4.26953125" style="5" customWidth="1"/>
    <col min="3528" max="3528" width="15.26953125" style="5" customWidth="1"/>
    <col min="3529" max="3529" width="14.7265625" style="5" customWidth="1"/>
    <col min="3530" max="3530" width="25.54296875" style="5" customWidth="1"/>
    <col min="3531" max="3531" width="11.453125" style="5" customWidth="1"/>
    <col min="3532" max="3532" width="20.26953125" style="5" customWidth="1"/>
    <col min="3533" max="3533" width="18.7265625" style="5" customWidth="1"/>
    <col min="3534" max="3534" width="19.26953125" style="5" customWidth="1"/>
    <col min="3535" max="3539" width="11.453125" style="5" customWidth="1"/>
    <col min="3540" max="3540" width="19.7265625" style="5" customWidth="1"/>
    <col min="3541" max="3541" width="11.453125" style="5" customWidth="1"/>
    <col min="3542" max="3542" width="20.26953125" style="5" customWidth="1"/>
    <col min="3543" max="3543" width="11.453125" style="5" customWidth="1"/>
    <col min="3544" max="3544" width="20.7265625" style="5" customWidth="1"/>
    <col min="3545" max="3545" width="11.453125" style="5" customWidth="1"/>
    <col min="3546" max="3546" width="18" style="5" customWidth="1"/>
    <col min="3547" max="3547" width="11.453125" style="5" customWidth="1"/>
    <col min="3548" max="3548" width="22.54296875" style="5" customWidth="1"/>
    <col min="3549" max="3554" width="11.453125" style="5" customWidth="1"/>
    <col min="3555" max="3782" width="11.453125" style="5"/>
    <col min="3783" max="3783" width="4.26953125" style="5" customWidth="1"/>
    <col min="3784" max="3784" width="15.26953125" style="5" customWidth="1"/>
    <col min="3785" max="3785" width="14.7265625" style="5" customWidth="1"/>
    <col min="3786" max="3786" width="25.54296875" style="5" customWidth="1"/>
    <col min="3787" max="3787" width="11.453125" style="5" customWidth="1"/>
    <col min="3788" max="3788" width="20.26953125" style="5" customWidth="1"/>
    <col min="3789" max="3789" width="18.7265625" style="5" customWidth="1"/>
    <col min="3790" max="3790" width="19.26953125" style="5" customWidth="1"/>
    <col min="3791" max="3795" width="11.453125" style="5" customWidth="1"/>
    <col min="3796" max="3796" width="19.7265625" style="5" customWidth="1"/>
    <col min="3797" max="3797" width="11.453125" style="5" customWidth="1"/>
    <col min="3798" max="3798" width="20.26953125" style="5" customWidth="1"/>
    <col min="3799" max="3799" width="11.453125" style="5" customWidth="1"/>
    <col min="3800" max="3800" width="20.7265625" style="5" customWidth="1"/>
    <col min="3801" max="3801" width="11.453125" style="5" customWidth="1"/>
    <col min="3802" max="3802" width="18" style="5" customWidth="1"/>
    <col min="3803" max="3803" width="11.453125" style="5" customWidth="1"/>
    <col min="3804" max="3804" width="22.54296875" style="5" customWidth="1"/>
    <col min="3805" max="3810" width="11.453125" style="5" customWidth="1"/>
    <col min="3811" max="4038" width="11.453125" style="5"/>
    <col min="4039" max="4039" width="4.26953125" style="5" customWidth="1"/>
    <col min="4040" max="4040" width="15.26953125" style="5" customWidth="1"/>
    <col min="4041" max="4041" width="14.7265625" style="5" customWidth="1"/>
    <col min="4042" max="4042" width="25.54296875" style="5" customWidth="1"/>
    <col min="4043" max="4043" width="11.453125" style="5" customWidth="1"/>
    <col min="4044" max="4044" width="20.26953125" style="5" customWidth="1"/>
    <col min="4045" max="4045" width="18.7265625" style="5" customWidth="1"/>
    <col min="4046" max="4046" width="19.26953125" style="5" customWidth="1"/>
    <col min="4047" max="4051" width="11.453125" style="5" customWidth="1"/>
    <col min="4052" max="4052" width="19.7265625" style="5" customWidth="1"/>
    <col min="4053" max="4053" width="11.453125" style="5" customWidth="1"/>
    <col min="4054" max="4054" width="20.26953125" style="5" customWidth="1"/>
    <col min="4055" max="4055" width="11.453125" style="5" customWidth="1"/>
    <col min="4056" max="4056" width="20.7265625" style="5" customWidth="1"/>
    <col min="4057" max="4057" width="11.453125" style="5" customWidth="1"/>
    <col min="4058" max="4058" width="18" style="5" customWidth="1"/>
    <col min="4059" max="4059" width="11.453125" style="5" customWidth="1"/>
    <col min="4060" max="4060" width="22.54296875" style="5" customWidth="1"/>
    <col min="4061" max="4066" width="11.453125" style="5" customWidth="1"/>
    <col min="4067" max="4294" width="11.453125" style="5"/>
    <col min="4295" max="4295" width="4.26953125" style="5" customWidth="1"/>
    <col min="4296" max="4296" width="15.26953125" style="5" customWidth="1"/>
    <col min="4297" max="4297" width="14.7265625" style="5" customWidth="1"/>
    <col min="4298" max="4298" width="25.54296875" style="5" customWidth="1"/>
    <col min="4299" max="4299" width="11.453125" style="5" customWidth="1"/>
    <col min="4300" max="4300" width="20.26953125" style="5" customWidth="1"/>
    <col min="4301" max="4301" width="18.7265625" style="5" customWidth="1"/>
    <col min="4302" max="4302" width="19.26953125" style="5" customWidth="1"/>
    <col min="4303" max="4307" width="11.453125" style="5" customWidth="1"/>
    <col min="4308" max="4308" width="19.7265625" style="5" customWidth="1"/>
    <col min="4309" max="4309" width="11.453125" style="5" customWidth="1"/>
    <col min="4310" max="4310" width="20.26953125" style="5" customWidth="1"/>
    <col min="4311" max="4311" width="11.453125" style="5" customWidth="1"/>
    <col min="4312" max="4312" width="20.7265625" style="5" customWidth="1"/>
    <col min="4313" max="4313" width="11.453125" style="5" customWidth="1"/>
    <col min="4314" max="4314" width="18" style="5" customWidth="1"/>
    <col min="4315" max="4315" width="11.453125" style="5" customWidth="1"/>
    <col min="4316" max="4316" width="22.54296875" style="5" customWidth="1"/>
    <col min="4317" max="4322" width="11.453125" style="5" customWidth="1"/>
    <col min="4323" max="4550" width="11.453125" style="5"/>
    <col min="4551" max="4551" width="4.26953125" style="5" customWidth="1"/>
    <col min="4552" max="4552" width="15.26953125" style="5" customWidth="1"/>
    <col min="4553" max="4553" width="14.7265625" style="5" customWidth="1"/>
    <col min="4554" max="4554" width="25.54296875" style="5" customWidth="1"/>
    <col min="4555" max="4555" width="11.453125" style="5" customWidth="1"/>
    <col min="4556" max="4556" width="20.26953125" style="5" customWidth="1"/>
    <col min="4557" max="4557" width="18.7265625" style="5" customWidth="1"/>
    <col min="4558" max="4558" width="19.26953125" style="5" customWidth="1"/>
    <col min="4559" max="4563" width="11.453125" style="5" customWidth="1"/>
    <col min="4564" max="4564" width="19.7265625" style="5" customWidth="1"/>
    <col min="4565" max="4565" width="11.453125" style="5" customWidth="1"/>
    <col min="4566" max="4566" width="20.26953125" style="5" customWidth="1"/>
    <col min="4567" max="4567" width="11.453125" style="5" customWidth="1"/>
    <col min="4568" max="4568" width="20.7265625" style="5" customWidth="1"/>
    <col min="4569" max="4569" width="11.453125" style="5" customWidth="1"/>
    <col min="4570" max="4570" width="18" style="5" customWidth="1"/>
    <col min="4571" max="4571" width="11.453125" style="5" customWidth="1"/>
    <col min="4572" max="4572" width="22.54296875" style="5" customWidth="1"/>
    <col min="4573" max="4578" width="11.453125" style="5" customWidth="1"/>
    <col min="4579" max="4806" width="11.453125" style="5"/>
    <col min="4807" max="4807" width="4.26953125" style="5" customWidth="1"/>
    <col min="4808" max="4808" width="15.26953125" style="5" customWidth="1"/>
    <col min="4809" max="4809" width="14.7265625" style="5" customWidth="1"/>
    <col min="4810" max="4810" width="25.54296875" style="5" customWidth="1"/>
    <col min="4811" max="4811" width="11.453125" style="5" customWidth="1"/>
    <col min="4812" max="4812" width="20.26953125" style="5" customWidth="1"/>
    <col min="4813" max="4813" width="18.7265625" style="5" customWidth="1"/>
    <col min="4814" max="4814" width="19.26953125" style="5" customWidth="1"/>
    <col min="4815" max="4819" width="11.453125" style="5" customWidth="1"/>
    <col min="4820" max="4820" width="19.7265625" style="5" customWidth="1"/>
    <col min="4821" max="4821" width="11.453125" style="5" customWidth="1"/>
    <col min="4822" max="4822" width="20.26953125" style="5" customWidth="1"/>
    <col min="4823" max="4823" width="11.453125" style="5" customWidth="1"/>
    <col min="4824" max="4824" width="20.7265625" style="5" customWidth="1"/>
    <col min="4825" max="4825" width="11.453125" style="5" customWidth="1"/>
    <col min="4826" max="4826" width="18" style="5" customWidth="1"/>
    <col min="4827" max="4827" width="11.453125" style="5" customWidth="1"/>
    <col min="4828" max="4828" width="22.54296875" style="5" customWidth="1"/>
    <col min="4829" max="4834" width="11.453125" style="5" customWidth="1"/>
    <col min="4835" max="5062" width="11.453125" style="5"/>
    <col min="5063" max="5063" width="4.26953125" style="5" customWidth="1"/>
    <col min="5064" max="5064" width="15.26953125" style="5" customWidth="1"/>
    <col min="5065" max="5065" width="14.7265625" style="5" customWidth="1"/>
    <col min="5066" max="5066" width="25.54296875" style="5" customWidth="1"/>
    <col min="5067" max="5067" width="11.453125" style="5" customWidth="1"/>
    <col min="5068" max="5068" width="20.26953125" style="5" customWidth="1"/>
    <col min="5069" max="5069" width="18.7265625" style="5" customWidth="1"/>
    <col min="5070" max="5070" width="19.26953125" style="5" customWidth="1"/>
    <col min="5071" max="5075" width="11.453125" style="5" customWidth="1"/>
    <col min="5076" max="5076" width="19.7265625" style="5" customWidth="1"/>
    <col min="5077" max="5077" width="11.453125" style="5" customWidth="1"/>
    <col min="5078" max="5078" width="20.26953125" style="5" customWidth="1"/>
    <col min="5079" max="5079" width="11.453125" style="5" customWidth="1"/>
    <col min="5080" max="5080" width="20.7265625" style="5" customWidth="1"/>
    <col min="5081" max="5081" width="11.453125" style="5" customWidth="1"/>
    <col min="5082" max="5082" width="18" style="5" customWidth="1"/>
    <col min="5083" max="5083" width="11.453125" style="5" customWidth="1"/>
    <col min="5084" max="5084" width="22.54296875" style="5" customWidth="1"/>
    <col min="5085" max="5090" width="11.453125" style="5" customWidth="1"/>
    <col min="5091" max="5318" width="11.453125" style="5"/>
    <col min="5319" max="5319" width="4.26953125" style="5" customWidth="1"/>
    <col min="5320" max="5320" width="15.26953125" style="5" customWidth="1"/>
    <col min="5321" max="5321" width="14.7265625" style="5" customWidth="1"/>
    <col min="5322" max="5322" width="25.54296875" style="5" customWidth="1"/>
    <col min="5323" max="5323" width="11.453125" style="5" customWidth="1"/>
    <col min="5324" max="5324" width="20.26953125" style="5" customWidth="1"/>
    <col min="5325" max="5325" width="18.7265625" style="5" customWidth="1"/>
    <col min="5326" max="5326" width="19.26953125" style="5" customWidth="1"/>
    <col min="5327" max="5331" width="11.453125" style="5" customWidth="1"/>
    <col min="5332" max="5332" width="19.7265625" style="5" customWidth="1"/>
    <col min="5333" max="5333" width="11.453125" style="5" customWidth="1"/>
    <col min="5334" max="5334" width="20.26953125" style="5" customWidth="1"/>
    <col min="5335" max="5335" width="11.453125" style="5" customWidth="1"/>
    <col min="5336" max="5336" width="20.7265625" style="5" customWidth="1"/>
    <col min="5337" max="5337" width="11.453125" style="5" customWidth="1"/>
    <col min="5338" max="5338" width="18" style="5" customWidth="1"/>
    <col min="5339" max="5339" width="11.453125" style="5" customWidth="1"/>
    <col min="5340" max="5340" width="22.54296875" style="5" customWidth="1"/>
    <col min="5341" max="5346" width="11.453125" style="5" customWidth="1"/>
    <col min="5347" max="5574" width="11.453125" style="5"/>
    <col min="5575" max="5575" width="4.26953125" style="5" customWidth="1"/>
    <col min="5576" max="5576" width="15.26953125" style="5" customWidth="1"/>
    <col min="5577" max="5577" width="14.7265625" style="5" customWidth="1"/>
    <col min="5578" max="5578" width="25.54296875" style="5" customWidth="1"/>
    <col min="5579" max="5579" width="11.453125" style="5" customWidth="1"/>
    <col min="5580" max="5580" width="20.26953125" style="5" customWidth="1"/>
    <col min="5581" max="5581" width="18.7265625" style="5" customWidth="1"/>
    <col min="5582" max="5582" width="19.26953125" style="5" customWidth="1"/>
    <col min="5583" max="5587" width="11.453125" style="5" customWidth="1"/>
    <col min="5588" max="5588" width="19.7265625" style="5" customWidth="1"/>
    <col min="5589" max="5589" width="11.453125" style="5" customWidth="1"/>
    <col min="5590" max="5590" width="20.26953125" style="5" customWidth="1"/>
    <col min="5591" max="5591" width="11.453125" style="5" customWidth="1"/>
    <col min="5592" max="5592" width="20.7265625" style="5" customWidth="1"/>
    <col min="5593" max="5593" width="11.453125" style="5" customWidth="1"/>
    <col min="5594" max="5594" width="18" style="5" customWidth="1"/>
    <col min="5595" max="5595" width="11.453125" style="5" customWidth="1"/>
    <col min="5596" max="5596" width="22.54296875" style="5" customWidth="1"/>
    <col min="5597" max="5602" width="11.453125" style="5" customWidth="1"/>
    <col min="5603" max="5830" width="11.453125" style="5"/>
    <col min="5831" max="5831" width="4.26953125" style="5" customWidth="1"/>
    <col min="5832" max="5832" width="15.26953125" style="5" customWidth="1"/>
    <col min="5833" max="5833" width="14.7265625" style="5" customWidth="1"/>
    <col min="5834" max="5834" width="25.54296875" style="5" customWidth="1"/>
    <col min="5835" max="5835" width="11.453125" style="5" customWidth="1"/>
    <col min="5836" max="5836" width="20.26953125" style="5" customWidth="1"/>
    <col min="5837" max="5837" width="18.7265625" style="5" customWidth="1"/>
    <col min="5838" max="5838" width="19.26953125" style="5" customWidth="1"/>
    <col min="5839" max="5843" width="11.453125" style="5" customWidth="1"/>
    <col min="5844" max="5844" width="19.7265625" style="5" customWidth="1"/>
    <col min="5845" max="5845" width="11.453125" style="5" customWidth="1"/>
    <col min="5846" max="5846" width="20.26953125" style="5" customWidth="1"/>
    <col min="5847" max="5847" width="11.453125" style="5" customWidth="1"/>
    <col min="5848" max="5848" width="20.7265625" style="5" customWidth="1"/>
    <col min="5849" max="5849" width="11.453125" style="5" customWidth="1"/>
    <col min="5850" max="5850" width="18" style="5" customWidth="1"/>
    <col min="5851" max="5851" width="11.453125" style="5" customWidth="1"/>
    <col min="5852" max="5852" width="22.54296875" style="5" customWidth="1"/>
    <col min="5853" max="5858" width="11.453125" style="5" customWidth="1"/>
    <col min="5859" max="6086" width="11.453125" style="5"/>
    <col min="6087" max="6087" width="4.26953125" style="5" customWidth="1"/>
    <col min="6088" max="6088" width="15.26953125" style="5" customWidth="1"/>
    <col min="6089" max="6089" width="14.7265625" style="5" customWidth="1"/>
    <col min="6090" max="6090" width="25.54296875" style="5" customWidth="1"/>
    <col min="6091" max="6091" width="11.453125" style="5" customWidth="1"/>
    <col min="6092" max="6092" width="20.26953125" style="5" customWidth="1"/>
    <col min="6093" max="6093" width="18.7265625" style="5" customWidth="1"/>
    <col min="6094" max="6094" width="19.26953125" style="5" customWidth="1"/>
    <col min="6095" max="6099" width="11.453125" style="5" customWidth="1"/>
    <col min="6100" max="6100" width="19.7265625" style="5" customWidth="1"/>
    <col min="6101" max="6101" width="11.453125" style="5" customWidth="1"/>
    <col min="6102" max="6102" width="20.26953125" style="5" customWidth="1"/>
    <col min="6103" max="6103" width="11.453125" style="5" customWidth="1"/>
    <col min="6104" max="6104" width="20.7265625" style="5" customWidth="1"/>
    <col min="6105" max="6105" width="11.453125" style="5" customWidth="1"/>
    <col min="6106" max="6106" width="18" style="5" customWidth="1"/>
    <col min="6107" max="6107" width="11.453125" style="5" customWidth="1"/>
    <col min="6108" max="6108" width="22.54296875" style="5" customWidth="1"/>
    <col min="6109" max="6114" width="11.453125" style="5" customWidth="1"/>
    <col min="6115" max="6342" width="11.453125" style="5"/>
    <col min="6343" max="6343" width="4.26953125" style="5" customWidth="1"/>
    <col min="6344" max="6344" width="15.26953125" style="5" customWidth="1"/>
    <col min="6345" max="6345" width="14.7265625" style="5" customWidth="1"/>
    <col min="6346" max="6346" width="25.54296875" style="5" customWidth="1"/>
    <col min="6347" max="6347" width="11.453125" style="5" customWidth="1"/>
    <col min="6348" max="6348" width="20.26953125" style="5" customWidth="1"/>
    <col min="6349" max="6349" width="18.7265625" style="5" customWidth="1"/>
    <col min="6350" max="6350" width="19.26953125" style="5" customWidth="1"/>
    <col min="6351" max="6355" width="11.453125" style="5" customWidth="1"/>
    <col min="6356" max="6356" width="19.7265625" style="5" customWidth="1"/>
    <col min="6357" max="6357" width="11.453125" style="5" customWidth="1"/>
    <col min="6358" max="6358" width="20.26953125" style="5" customWidth="1"/>
    <col min="6359" max="6359" width="11.453125" style="5" customWidth="1"/>
    <col min="6360" max="6360" width="20.7265625" style="5" customWidth="1"/>
    <col min="6361" max="6361" width="11.453125" style="5" customWidth="1"/>
    <col min="6362" max="6362" width="18" style="5" customWidth="1"/>
    <col min="6363" max="6363" width="11.453125" style="5" customWidth="1"/>
    <col min="6364" max="6364" width="22.54296875" style="5" customWidth="1"/>
    <col min="6365" max="6370" width="11.453125" style="5" customWidth="1"/>
    <col min="6371" max="6598" width="11.453125" style="5"/>
    <col min="6599" max="6599" width="4.26953125" style="5" customWidth="1"/>
    <col min="6600" max="6600" width="15.26953125" style="5" customWidth="1"/>
    <col min="6601" max="6601" width="14.7265625" style="5" customWidth="1"/>
    <col min="6602" max="6602" width="25.54296875" style="5" customWidth="1"/>
    <col min="6603" max="6603" width="11.453125" style="5" customWidth="1"/>
    <col min="6604" max="6604" width="20.26953125" style="5" customWidth="1"/>
    <col min="6605" max="6605" width="18.7265625" style="5" customWidth="1"/>
    <col min="6606" max="6606" width="19.26953125" style="5" customWidth="1"/>
    <col min="6607" max="6611" width="11.453125" style="5" customWidth="1"/>
    <col min="6612" max="6612" width="19.7265625" style="5" customWidth="1"/>
    <col min="6613" max="6613" width="11.453125" style="5" customWidth="1"/>
    <col min="6614" max="6614" width="20.26953125" style="5" customWidth="1"/>
    <col min="6615" max="6615" width="11.453125" style="5" customWidth="1"/>
    <col min="6616" max="6616" width="20.7265625" style="5" customWidth="1"/>
    <col min="6617" max="6617" width="11.453125" style="5" customWidth="1"/>
    <col min="6618" max="6618" width="18" style="5" customWidth="1"/>
    <col min="6619" max="6619" width="11.453125" style="5" customWidth="1"/>
    <col min="6620" max="6620" width="22.54296875" style="5" customWidth="1"/>
    <col min="6621" max="6626" width="11.453125" style="5" customWidth="1"/>
    <col min="6627" max="6854" width="11.453125" style="5"/>
    <col min="6855" max="6855" width="4.26953125" style="5" customWidth="1"/>
    <col min="6856" max="6856" width="15.26953125" style="5" customWidth="1"/>
    <col min="6857" max="6857" width="14.7265625" style="5" customWidth="1"/>
    <col min="6858" max="6858" width="25.54296875" style="5" customWidth="1"/>
    <col min="6859" max="6859" width="11.453125" style="5" customWidth="1"/>
    <col min="6860" max="6860" width="20.26953125" style="5" customWidth="1"/>
    <col min="6861" max="6861" width="18.7265625" style="5" customWidth="1"/>
    <col min="6862" max="6862" width="19.26953125" style="5" customWidth="1"/>
    <col min="6863" max="6867" width="11.453125" style="5" customWidth="1"/>
    <col min="6868" max="6868" width="19.7265625" style="5" customWidth="1"/>
    <col min="6869" max="6869" width="11.453125" style="5" customWidth="1"/>
    <col min="6870" max="6870" width="20.26953125" style="5" customWidth="1"/>
    <col min="6871" max="6871" width="11.453125" style="5" customWidth="1"/>
    <col min="6872" max="6872" width="20.7265625" style="5" customWidth="1"/>
    <col min="6873" max="6873" width="11.453125" style="5" customWidth="1"/>
    <col min="6874" max="6874" width="18" style="5" customWidth="1"/>
    <col min="6875" max="6875" width="11.453125" style="5" customWidth="1"/>
    <col min="6876" max="6876" width="22.54296875" style="5" customWidth="1"/>
    <col min="6877" max="6882" width="11.453125" style="5" customWidth="1"/>
    <col min="6883" max="7110" width="11.453125" style="5"/>
    <col min="7111" max="7111" width="4.26953125" style="5" customWidth="1"/>
    <col min="7112" max="7112" width="15.26953125" style="5" customWidth="1"/>
    <col min="7113" max="7113" width="14.7265625" style="5" customWidth="1"/>
    <col min="7114" max="7114" width="25.54296875" style="5" customWidth="1"/>
    <col min="7115" max="7115" width="11.453125" style="5" customWidth="1"/>
    <col min="7116" max="7116" width="20.26953125" style="5" customWidth="1"/>
    <col min="7117" max="7117" width="18.7265625" style="5" customWidth="1"/>
    <col min="7118" max="7118" width="19.26953125" style="5" customWidth="1"/>
    <col min="7119" max="7123" width="11.453125" style="5" customWidth="1"/>
    <col min="7124" max="7124" width="19.7265625" style="5" customWidth="1"/>
    <col min="7125" max="7125" width="11.453125" style="5" customWidth="1"/>
    <col min="7126" max="7126" width="20.26953125" style="5" customWidth="1"/>
    <col min="7127" max="7127" width="11.453125" style="5" customWidth="1"/>
    <col min="7128" max="7128" width="20.7265625" style="5" customWidth="1"/>
    <col min="7129" max="7129" width="11.453125" style="5" customWidth="1"/>
    <col min="7130" max="7130" width="18" style="5" customWidth="1"/>
    <col min="7131" max="7131" width="11.453125" style="5" customWidth="1"/>
    <col min="7132" max="7132" width="22.54296875" style="5" customWidth="1"/>
    <col min="7133" max="7138" width="11.453125" style="5" customWidth="1"/>
    <col min="7139" max="7366" width="11.453125" style="5"/>
    <col min="7367" max="7367" width="4.26953125" style="5" customWidth="1"/>
    <col min="7368" max="7368" width="15.26953125" style="5" customWidth="1"/>
    <col min="7369" max="7369" width="14.7265625" style="5" customWidth="1"/>
    <col min="7370" max="7370" width="25.54296875" style="5" customWidth="1"/>
    <col min="7371" max="7371" width="11.453125" style="5" customWidth="1"/>
    <col min="7372" max="7372" width="20.26953125" style="5" customWidth="1"/>
    <col min="7373" max="7373" width="18.7265625" style="5" customWidth="1"/>
    <col min="7374" max="7374" width="19.26953125" style="5" customWidth="1"/>
    <col min="7375" max="7379" width="11.453125" style="5" customWidth="1"/>
    <col min="7380" max="7380" width="19.7265625" style="5" customWidth="1"/>
    <col min="7381" max="7381" width="11.453125" style="5" customWidth="1"/>
    <col min="7382" max="7382" width="20.26953125" style="5" customWidth="1"/>
    <col min="7383" max="7383" width="11.453125" style="5" customWidth="1"/>
    <col min="7384" max="7384" width="20.7265625" style="5" customWidth="1"/>
    <col min="7385" max="7385" width="11.453125" style="5" customWidth="1"/>
    <col min="7386" max="7386" width="18" style="5" customWidth="1"/>
    <col min="7387" max="7387" width="11.453125" style="5" customWidth="1"/>
    <col min="7388" max="7388" width="22.54296875" style="5" customWidth="1"/>
    <col min="7389" max="7394" width="11.453125" style="5" customWidth="1"/>
    <col min="7395" max="7622" width="11.453125" style="5"/>
    <col min="7623" max="7623" width="4.26953125" style="5" customWidth="1"/>
    <col min="7624" max="7624" width="15.26953125" style="5" customWidth="1"/>
    <col min="7625" max="7625" width="14.7265625" style="5" customWidth="1"/>
    <col min="7626" max="7626" width="25.54296875" style="5" customWidth="1"/>
    <col min="7627" max="7627" width="11.453125" style="5" customWidth="1"/>
    <col min="7628" max="7628" width="20.26953125" style="5" customWidth="1"/>
    <col min="7629" max="7629" width="18.7265625" style="5" customWidth="1"/>
    <col min="7630" max="7630" width="19.26953125" style="5" customWidth="1"/>
    <col min="7631" max="7635" width="11.453125" style="5" customWidth="1"/>
    <col min="7636" max="7636" width="19.7265625" style="5" customWidth="1"/>
    <col min="7637" max="7637" width="11.453125" style="5" customWidth="1"/>
    <col min="7638" max="7638" width="20.26953125" style="5" customWidth="1"/>
    <col min="7639" max="7639" width="11.453125" style="5" customWidth="1"/>
    <col min="7640" max="7640" width="20.7265625" style="5" customWidth="1"/>
    <col min="7641" max="7641" width="11.453125" style="5" customWidth="1"/>
    <col min="7642" max="7642" width="18" style="5" customWidth="1"/>
    <col min="7643" max="7643" width="11.453125" style="5" customWidth="1"/>
    <col min="7644" max="7644" width="22.54296875" style="5" customWidth="1"/>
    <col min="7645" max="7650" width="11.453125" style="5" customWidth="1"/>
    <col min="7651" max="7878" width="11.453125" style="5"/>
    <col min="7879" max="7879" width="4.26953125" style="5" customWidth="1"/>
    <col min="7880" max="7880" width="15.26953125" style="5" customWidth="1"/>
    <col min="7881" max="7881" width="14.7265625" style="5" customWidth="1"/>
    <col min="7882" max="7882" width="25.54296875" style="5" customWidth="1"/>
    <col min="7883" max="7883" width="11.453125" style="5" customWidth="1"/>
    <col min="7884" max="7884" width="20.26953125" style="5" customWidth="1"/>
    <col min="7885" max="7885" width="18.7265625" style="5" customWidth="1"/>
    <col min="7886" max="7886" width="19.26953125" style="5" customWidth="1"/>
    <col min="7887" max="7891" width="11.453125" style="5" customWidth="1"/>
    <col min="7892" max="7892" width="19.7265625" style="5" customWidth="1"/>
    <col min="7893" max="7893" width="11.453125" style="5" customWidth="1"/>
    <col min="7894" max="7894" width="20.26953125" style="5" customWidth="1"/>
    <col min="7895" max="7895" width="11.453125" style="5" customWidth="1"/>
    <col min="7896" max="7896" width="20.7265625" style="5" customWidth="1"/>
    <col min="7897" max="7897" width="11.453125" style="5" customWidth="1"/>
    <col min="7898" max="7898" width="18" style="5" customWidth="1"/>
    <col min="7899" max="7899" width="11.453125" style="5" customWidth="1"/>
    <col min="7900" max="7900" width="22.54296875" style="5" customWidth="1"/>
    <col min="7901" max="7906" width="11.453125" style="5" customWidth="1"/>
    <col min="7907" max="8134" width="11.453125" style="5"/>
    <col min="8135" max="8135" width="4.26953125" style="5" customWidth="1"/>
    <col min="8136" max="8136" width="15.26953125" style="5" customWidth="1"/>
    <col min="8137" max="8137" width="14.7265625" style="5" customWidth="1"/>
    <col min="8138" max="8138" width="25.54296875" style="5" customWidth="1"/>
    <col min="8139" max="8139" width="11.453125" style="5" customWidth="1"/>
    <col min="8140" max="8140" width="20.26953125" style="5" customWidth="1"/>
    <col min="8141" max="8141" width="18.7265625" style="5" customWidth="1"/>
    <col min="8142" max="8142" width="19.26953125" style="5" customWidth="1"/>
    <col min="8143" max="8147" width="11.453125" style="5" customWidth="1"/>
    <col min="8148" max="8148" width="19.7265625" style="5" customWidth="1"/>
    <col min="8149" max="8149" width="11.453125" style="5" customWidth="1"/>
    <col min="8150" max="8150" width="20.26953125" style="5" customWidth="1"/>
    <col min="8151" max="8151" width="11.453125" style="5" customWidth="1"/>
    <col min="8152" max="8152" width="20.7265625" style="5" customWidth="1"/>
    <col min="8153" max="8153" width="11.453125" style="5" customWidth="1"/>
    <col min="8154" max="8154" width="18" style="5" customWidth="1"/>
    <col min="8155" max="8155" width="11.453125" style="5" customWidth="1"/>
    <col min="8156" max="8156" width="22.54296875" style="5" customWidth="1"/>
    <col min="8157" max="8162" width="11.453125" style="5" customWidth="1"/>
    <col min="8163" max="8390" width="11.453125" style="5"/>
    <col min="8391" max="8391" width="4.26953125" style="5" customWidth="1"/>
    <col min="8392" max="8392" width="15.26953125" style="5" customWidth="1"/>
    <col min="8393" max="8393" width="14.7265625" style="5" customWidth="1"/>
    <col min="8394" max="8394" width="25.54296875" style="5" customWidth="1"/>
    <col min="8395" max="8395" width="11.453125" style="5" customWidth="1"/>
    <col min="8396" max="8396" width="20.26953125" style="5" customWidth="1"/>
    <col min="8397" max="8397" width="18.7265625" style="5" customWidth="1"/>
    <col min="8398" max="8398" width="19.26953125" style="5" customWidth="1"/>
    <col min="8399" max="8403" width="11.453125" style="5" customWidth="1"/>
    <col min="8404" max="8404" width="19.7265625" style="5" customWidth="1"/>
    <col min="8405" max="8405" width="11.453125" style="5" customWidth="1"/>
    <col min="8406" max="8406" width="20.26953125" style="5" customWidth="1"/>
    <col min="8407" max="8407" width="11.453125" style="5" customWidth="1"/>
    <col min="8408" max="8408" width="20.7265625" style="5" customWidth="1"/>
    <col min="8409" max="8409" width="11.453125" style="5" customWidth="1"/>
    <col min="8410" max="8410" width="18" style="5" customWidth="1"/>
    <col min="8411" max="8411" width="11.453125" style="5" customWidth="1"/>
    <col min="8412" max="8412" width="22.54296875" style="5" customWidth="1"/>
    <col min="8413" max="8418" width="11.453125" style="5" customWidth="1"/>
    <col min="8419" max="8646" width="11.453125" style="5"/>
    <col min="8647" max="8647" width="4.26953125" style="5" customWidth="1"/>
    <col min="8648" max="8648" width="15.26953125" style="5" customWidth="1"/>
    <col min="8649" max="8649" width="14.7265625" style="5" customWidth="1"/>
    <col min="8650" max="8650" width="25.54296875" style="5" customWidth="1"/>
    <col min="8651" max="8651" width="11.453125" style="5" customWidth="1"/>
    <col min="8652" max="8652" width="20.26953125" style="5" customWidth="1"/>
    <col min="8653" max="8653" width="18.7265625" style="5" customWidth="1"/>
    <col min="8654" max="8654" width="19.26953125" style="5" customWidth="1"/>
    <col min="8655" max="8659" width="11.453125" style="5" customWidth="1"/>
    <col min="8660" max="8660" width="19.7265625" style="5" customWidth="1"/>
    <col min="8661" max="8661" width="11.453125" style="5" customWidth="1"/>
    <col min="8662" max="8662" width="20.26953125" style="5" customWidth="1"/>
    <col min="8663" max="8663" width="11.453125" style="5" customWidth="1"/>
    <col min="8664" max="8664" width="20.7265625" style="5" customWidth="1"/>
    <col min="8665" max="8665" width="11.453125" style="5" customWidth="1"/>
    <col min="8666" max="8666" width="18" style="5" customWidth="1"/>
    <col min="8667" max="8667" width="11.453125" style="5" customWidth="1"/>
    <col min="8668" max="8668" width="22.54296875" style="5" customWidth="1"/>
    <col min="8669" max="8674" width="11.453125" style="5" customWidth="1"/>
    <col min="8675" max="8902" width="11.453125" style="5"/>
    <col min="8903" max="8903" width="4.26953125" style="5" customWidth="1"/>
    <col min="8904" max="8904" width="15.26953125" style="5" customWidth="1"/>
    <col min="8905" max="8905" width="14.7265625" style="5" customWidth="1"/>
    <col min="8906" max="8906" width="25.54296875" style="5" customWidth="1"/>
    <col min="8907" max="8907" width="11.453125" style="5" customWidth="1"/>
    <col min="8908" max="8908" width="20.26953125" style="5" customWidth="1"/>
    <col min="8909" max="8909" width="18.7265625" style="5" customWidth="1"/>
    <col min="8910" max="8910" width="19.26953125" style="5" customWidth="1"/>
    <col min="8911" max="8915" width="11.453125" style="5" customWidth="1"/>
    <col min="8916" max="8916" width="19.7265625" style="5" customWidth="1"/>
    <col min="8917" max="8917" width="11.453125" style="5" customWidth="1"/>
    <col min="8918" max="8918" width="20.26953125" style="5" customWidth="1"/>
    <col min="8919" max="8919" width="11.453125" style="5" customWidth="1"/>
    <col min="8920" max="8920" width="20.7265625" style="5" customWidth="1"/>
    <col min="8921" max="8921" width="11.453125" style="5" customWidth="1"/>
    <col min="8922" max="8922" width="18" style="5" customWidth="1"/>
    <col min="8923" max="8923" width="11.453125" style="5" customWidth="1"/>
    <col min="8924" max="8924" width="22.54296875" style="5" customWidth="1"/>
    <col min="8925" max="8930" width="11.453125" style="5" customWidth="1"/>
    <col min="8931" max="9158" width="11.453125" style="5"/>
    <col min="9159" max="9159" width="4.26953125" style="5" customWidth="1"/>
    <col min="9160" max="9160" width="15.26953125" style="5" customWidth="1"/>
    <col min="9161" max="9161" width="14.7265625" style="5" customWidth="1"/>
    <col min="9162" max="9162" width="25.54296875" style="5" customWidth="1"/>
    <col min="9163" max="9163" width="11.453125" style="5" customWidth="1"/>
    <col min="9164" max="9164" width="20.26953125" style="5" customWidth="1"/>
    <col min="9165" max="9165" width="18.7265625" style="5" customWidth="1"/>
    <col min="9166" max="9166" width="19.26953125" style="5" customWidth="1"/>
    <col min="9167" max="9171" width="11.453125" style="5" customWidth="1"/>
    <col min="9172" max="9172" width="19.7265625" style="5" customWidth="1"/>
    <col min="9173" max="9173" width="11.453125" style="5" customWidth="1"/>
    <col min="9174" max="9174" width="20.26953125" style="5" customWidth="1"/>
    <col min="9175" max="9175" width="11.453125" style="5" customWidth="1"/>
    <col min="9176" max="9176" width="20.7265625" style="5" customWidth="1"/>
    <col min="9177" max="9177" width="11.453125" style="5" customWidth="1"/>
    <col min="9178" max="9178" width="18" style="5" customWidth="1"/>
    <col min="9179" max="9179" width="11.453125" style="5" customWidth="1"/>
    <col min="9180" max="9180" width="22.54296875" style="5" customWidth="1"/>
    <col min="9181" max="9186" width="11.453125" style="5" customWidth="1"/>
    <col min="9187" max="9414" width="11.453125" style="5"/>
    <col min="9415" max="9415" width="4.26953125" style="5" customWidth="1"/>
    <col min="9416" max="9416" width="15.26953125" style="5" customWidth="1"/>
    <col min="9417" max="9417" width="14.7265625" style="5" customWidth="1"/>
    <col min="9418" max="9418" width="25.54296875" style="5" customWidth="1"/>
    <col min="9419" max="9419" width="11.453125" style="5" customWidth="1"/>
    <col min="9420" max="9420" width="20.26953125" style="5" customWidth="1"/>
    <col min="9421" max="9421" width="18.7265625" style="5" customWidth="1"/>
    <col min="9422" max="9422" width="19.26953125" style="5" customWidth="1"/>
    <col min="9423" max="9427" width="11.453125" style="5" customWidth="1"/>
    <col min="9428" max="9428" width="19.7265625" style="5" customWidth="1"/>
    <col min="9429" max="9429" width="11.453125" style="5" customWidth="1"/>
    <col min="9430" max="9430" width="20.26953125" style="5" customWidth="1"/>
    <col min="9431" max="9431" width="11.453125" style="5" customWidth="1"/>
    <col min="9432" max="9432" width="20.7265625" style="5" customWidth="1"/>
    <col min="9433" max="9433" width="11.453125" style="5" customWidth="1"/>
    <col min="9434" max="9434" width="18" style="5" customWidth="1"/>
    <col min="9435" max="9435" width="11.453125" style="5" customWidth="1"/>
    <col min="9436" max="9436" width="22.54296875" style="5" customWidth="1"/>
    <col min="9437" max="9442" width="11.453125" style="5" customWidth="1"/>
    <col min="9443" max="9670" width="11.453125" style="5"/>
    <col min="9671" max="9671" width="4.26953125" style="5" customWidth="1"/>
    <col min="9672" max="9672" width="15.26953125" style="5" customWidth="1"/>
    <col min="9673" max="9673" width="14.7265625" style="5" customWidth="1"/>
    <col min="9674" max="9674" width="25.54296875" style="5" customWidth="1"/>
    <col min="9675" max="9675" width="11.453125" style="5" customWidth="1"/>
    <col min="9676" max="9676" width="20.26953125" style="5" customWidth="1"/>
    <col min="9677" max="9677" width="18.7265625" style="5" customWidth="1"/>
    <col min="9678" max="9678" width="19.26953125" style="5" customWidth="1"/>
    <col min="9679" max="9683" width="11.453125" style="5" customWidth="1"/>
    <col min="9684" max="9684" width="19.7265625" style="5" customWidth="1"/>
    <col min="9685" max="9685" width="11.453125" style="5" customWidth="1"/>
    <col min="9686" max="9686" width="20.26953125" style="5" customWidth="1"/>
    <col min="9687" max="9687" width="11.453125" style="5" customWidth="1"/>
    <col min="9688" max="9688" width="20.7265625" style="5" customWidth="1"/>
    <col min="9689" max="9689" width="11.453125" style="5" customWidth="1"/>
    <col min="9690" max="9690" width="18" style="5" customWidth="1"/>
    <col min="9691" max="9691" width="11.453125" style="5" customWidth="1"/>
    <col min="9692" max="9692" width="22.54296875" style="5" customWidth="1"/>
    <col min="9693" max="9698" width="11.453125" style="5" customWidth="1"/>
    <col min="9699" max="9926" width="11.453125" style="5"/>
    <col min="9927" max="9927" width="4.26953125" style="5" customWidth="1"/>
    <col min="9928" max="9928" width="15.26953125" style="5" customWidth="1"/>
    <col min="9929" max="9929" width="14.7265625" style="5" customWidth="1"/>
    <col min="9930" max="9930" width="25.54296875" style="5" customWidth="1"/>
    <col min="9931" max="9931" width="11.453125" style="5" customWidth="1"/>
    <col min="9932" max="9932" width="20.26953125" style="5" customWidth="1"/>
    <col min="9933" max="9933" width="18.7265625" style="5" customWidth="1"/>
    <col min="9934" max="9934" width="19.26953125" style="5" customWidth="1"/>
    <col min="9935" max="9939" width="11.453125" style="5" customWidth="1"/>
    <col min="9940" max="9940" width="19.7265625" style="5" customWidth="1"/>
    <col min="9941" max="9941" width="11.453125" style="5" customWidth="1"/>
    <col min="9942" max="9942" width="20.26953125" style="5" customWidth="1"/>
    <col min="9943" max="9943" width="11.453125" style="5" customWidth="1"/>
    <col min="9944" max="9944" width="20.7265625" style="5" customWidth="1"/>
    <col min="9945" max="9945" width="11.453125" style="5" customWidth="1"/>
    <col min="9946" max="9946" width="18" style="5" customWidth="1"/>
    <col min="9947" max="9947" width="11.453125" style="5" customWidth="1"/>
    <col min="9948" max="9948" width="22.54296875" style="5" customWidth="1"/>
    <col min="9949" max="9954" width="11.453125" style="5" customWidth="1"/>
    <col min="9955" max="10182" width="11.453125" style="5"/>
    <col min="10183" max="10183" width="4.26953125" style="5" customWidth="1"/>
    <col min="10184" max="10184" width="15.26953125" style="5" customWidth="1"/>
    <col min="10185" max="10185" width="14.7265625" style="5" customWidth="1"/>
    <col min="10186" max="10186" width="25.54296875" style="5" customWidth="1"/>
    <col min="10187" max="10187" width="11.453125" style="5" customWidth="1"/>
    <col min="10188" max="10188" width="20.26953125" style="5" customWidth="1"/>
    <col min="10189" max="10189" width="18.7265625" style="5" customWidth="1"/>
    <col min="10190" max="10190" width="19.26953125" style="5" customWidth="1"/>
    <col min="10191" max="10195" width="11.453125" style="5" customWidth="1"/>
    <col min="10196" max="10196" width="19.7265625" style="5" customWidth="1"/>
    <col min="10197" max="10197" width="11.453125" style="5" customWidth="1"/>
    <col min="10198" max="10198" width="20.26953125" style="5" customWidth="1"/>
    <col min="10199" max="10199" width="11.453125" style="5" customWidth="1"/>
    <col min="10200" max="10200" width="20.7265625" style="5" customWidth="1"/>
    <col min="10201" max="10201" width="11.453125" style="5" customWidth="1"/>
    <col min="10202" max="10202" width="18" style="5" customWidth="1"/>
    <col min="10203" max="10203" width="11.453125" style="5" customWidth="1"/>
    <col min="10204" max="10204" width="22.54296875" style="5" customWidth="1"/>
    <col min="10205" max="10210" width="11.453125" style="5" customWidth="1"/>
    <col min="10211" max="10438" width="11.453125" style="5"/>
    <col min="10439" max="10439" width="4.26953125" style="5" customWidth="1"/>
    <col min="10440" max="10440" width="15.26953125" style="5" customWidth="1"/>
    <col min="10441" max="10441" width="14.7265625" style="5" customWidth="1"/>
    <col min="10442" max="10442" width="25.54296875" style="5" customWidth="1"/>
    <col min="10443" max="10443" width="11.453125" style="5" customWidth="1"/>
    <col min="10444" max="10444" width="20.26953125" style="5" customWidth="1"/>
    <col min="10445" max="10445" width="18.7265625" style="5" customWidth="1"/>
    <col min="10446" max="10446" width="19.26953125" style="5" customWidth="1"/>
    <col min="10447" max="10451" width="11.453125" style="5" customWidth="1"/>
    <col min="10452" max="10452" width="19.7265625" style="5" customWidth="1"/>
    <col min="10453" max="10453" width="11.453125" style="5" customWidth="1"/>
    <col min="10454" max="10454" width="20.26953125" style="5" customWidth="1"/>
    <col min="10455" max="10455" width="11.453125" style="5" customWidth="1"/>
    <col min="10456" max="10456" width="20.7265625" style="5" customWidth="1"/>
    <col min="10457" max="10457" width="11.453125" style="5" customWidth="1"/>
    <col min="10458" max="10458" width="18" style="5" customWidth="1"/>
    <col min="10459" max="10459" width="11.453125" style="5" customWidth="1"/>
    <col min="10460" max="10460" width="22.54296875" style="5" customWidth="1"/>
    <col min="10461" max="10466" width="11.453125" style="5" customWidth="1"/>
    <col min="10467" max="10694" width="11.453125" style="5"/>
    <col min="10695" max="10695" width="4.26953125" style="5" customWidth="1"/>
    <col min="10696" max="10696" width="15.26953125" style="5" customWidth="1"/>
    <col min="10697" max="10697" width="14.7265625" style="5" customWidth="1"/>
    <col min="10698" max="10698" width="25.54296875" style="5" customWidth="1"/>
    <col min="10699" max="10699" width="11.453125" style="5" customWidth="1"/>
    <col min="10700" max="10700" width="20.26953125" style="5" customWidth="1"/>
    <col min="10701" max="10701" width="18.7265625" style="5" customWidth="1"/>
    <col min="10702" max="10702" width="19.26953125" style="5" customWidth="1"/>
    <col min="10703" max="10707" width="11.453125" style="5" customWidth="1"/>
    <col min="10708" max="10708" width="19.7265625" style="5" customWidth="1"/>
    <col min="10709" max="10709" width="11.453125" style="5" customWidth="1"/>
    <col min="10710" max="10710" width="20.26953125" style="5" customWidth="1"/>
    <col min="10711" max="10711" width="11.453125" style="5" customWidth="1"/>
    <col min="10712" max="10712" width="20.7265625" style="5" customWidth="1"/>
    <col min="10713" max="10713" width="11.453125" style="5" customWidth="1"/>
    <col min="10714" max="10714" width="18" style="5" customWidth="1"/>
    <col min="10715" max="10715" width="11.453125" style="5" customWidth="1"/>
    <col min="10716" max="10716" width="22.54296875" style="5" customWidth="1"/>
    <col min="10717" max="10722" width="11.453125" style="5" customWidth="1"/>
    <col min="10723" max="10950" width="11.453125" style="5"/>
    <col min="10951" max="10951" width="4.26953125" style="5" customWidth="1"/>
    <col min="10952" max="10952" width="15.26953125" style="5" customWidth="1"/>
    <col min="10953" max="10953" width="14.7265625" style="5" customWidth="1"/>
    <col min="10954" max="10954" width="25.54296875" style="5" customWidth="1"/>
    <col min="10955" max="10955" width="11.453125" style="5" customWidth="1"/>
    <col min="10956" max="10956" width="20.26953125" style="5" customWidth="1"/>
    <col min="10957" max="10957" width="18.7265625" style="5" customWidth="1"/>
    <col min="10958" max="10958" width="19.26953125" style="5" customWidth="1"/>
    <col min="10959" max="10963" width="11.453125" style="5" customWidth="1"/>
    <col min="10964" max="10964" width="19.7265625" style="5" customWidth="1"/>
    <col min="10965" max="10965" width="11.453125" style="5" customWidth="1"/>
    <col min="10966" max="10966" width="20.26953125" style="5" customWidth="1"/>
    <col min="10967" max="10967" width="11.453125" style="5" customWidth="1"/>
    <col min="10968" max="10968" width="20.7265625" style="5" customWidth="1"/>
    <col min="10969" max="10969" width="11.453125" style="5" customWidth="1"/>
    <col min="10970" max="10970" width="18" style="5" customWidth="1"/>
    <col min="10971" max="10971" width="11.453125" style="5" customWidth="1"/>
    <col min="10972" max="10972" width="22.54296875" style="5" customWidth="1"/>
    <col min="10973" max="10978" width="11.453125" style="5" customWidth="1"/>
    <col min="10979" max="11206" width="11.453125" style="5"/>
    <col min="11207" max="11207" width="4.26953125" style="5" customWidth="1"/>
    <col min="11208" max="11208" width="15.26953125" style="5" customWidth="1"/>
    <col min="11209" max="11209" width="14.7265625" style="5" customWidth="1"/>
    <col min="11210" max="11210" width="25.54296875" style="5" customWidth="1"/>
    <col min="11211" max="11211" width="11.453125" style="5" customWidth="1"/>
    <col min="11212" max="11212" width="20.26953125" style="5" customWidth="1"/>
    <col min="11213" max="11213" width="18.7265625" style="5" customWidth="1"/>
    <col min="11214" max="11214" width="19.26953125" style="5" customWidth="1"/>
    <col min="11215" max="11219" width="11.453125" style="5" customWidth="1"/>
    <col min="11220" max="11220" width="19.7265625" style="5" customWidth="1"/>
    <col min="11221" max="11221" width="11.453125" style="5" customWidth="1"/>
    <col min="11222" max="11222" width="20.26953125" style="5" customWidth="1"/>
    <col min="11223" max="11223" width="11.453125" style="5" customWidth="1"/>
    <col min="11224" max="11224" width="20.7265625" style="5" customWidth="1"/>
    <col min="11225" max="11225" width="11.453125" style="5" customWidth="1"/>
    <col min="11226" max="11226" width="18" style="5" customWidth="1"/>
    <col min="11227" max="11227" width="11.453125" style="5" customWidth="1"/>
    <col min="11228" max="11228" width="22.54296875" style="5" customWidth="1"/>
    <col min="11229" max="11234" width="11.453125" style="5" customWidth="1"/>
    <col min="11235" max="11462" width="11.453125" style="5"/>
    <col min="11463" max="11463" width="4.26953125" style="5" customWidth="1"/>
    <col min="11464" max="11464" width="15.26953125" style="5" customWidth="1"/>
    <col min="11465" max="11465" width="14.7265625" style="5" customWidth="1"/>
    <col min="11466" max="11466" width="25.54296875" style="5" customWidth="1"/>
    <col min="11467" max="11467" width="11.453125" style="5" customWidth="1"/>
    <col min="11468" max="11468" width="20.26953125" style="5" customWidth="1"/>
    <col min="11469" max="11469" width="18.7265625" style="5" customWidth="1"/>
    <col min="11470" max="11470" width="19.26953125" style="5" customWidth="1"/>
    <col min="11471" max="11475" width="11.453125" style="5" customWidth="1"/>
    <col min="11476" max="11476" width="19.7265625" style="5" customWidth="1"/>
    <col min="11477" max="11477" width="11.453125" style="5" customWidth="1"/>
    <col min="11478" max="11478" width="20.26953125" style="5" customWidth="1"/>
    <col min="11479" max="11479" width="11.453125" style="5" customWidth="1"/>
    <col min="11480" max="11480" width="20.7265625" style="5" customWidth="1"/>
    <col min="11481" max="11481" width="11.453125" style="5" customWidth="1"/>
    <col min="11482" max="11482" width="18" style="5" customWidth="1"/>
    <col min="11483" max="11483" width="11.453125" style="5" customWidth="1"/>
    <col min="11484" max="11484" width="22.54296875" style="5" customWidth="1"/>
    <col min="11485" max="11490" width="11.453125" style="5" customWidth="1"/>
    <col min="11491" max="11718" width="11.453125" style="5"/>
    <col min="11719" max="11719" width="4.26953125" style="5" customWidth="1"/>
    <col min="11720" max="11720" width="15.26953125" style="5" customWidth="1"/>
    <col min="11721" max="11721" width="14.7265625" style="5" customWidth="1"/>
    <col min="11722" max="11722" width="25.54296875" style="5" customWidth="1"/>
    <col min="11723" max="11723" width="11.453125" style="5" customWidth="1"/>
    <col min="11724" max="11724" width="20.26953125" style="5" customWidth="1"/>
    <col min="11725" max="11725" width="18.7265625" style="5" customWidth="1"/>
    <col min="11726" max="11726" width="19.26953125" style="5" customWidth="1"/>
    <col min="11727" max="11731" width="11.453125" style="5" customWidth="1"/>
    <col min="11732" max="11732" width="19.7265625" style="5" customWidth="1"/>
    <col min="11733" max="11733" width="11.453125" style="5" customWidth="1"/>
    <col min="11734" max="11734" width="20.26953125" style="5" customWidth="1"/>
    <col min="11735" max="11735" width="11.453125" style="5" customWidth="1"/>
    <col min="11736" max="11736" width="20.7265625" style="5" customWidth="1"/>
    <col min="11737" max="11737" width="11.453125" style="5" customWidth="1"/>
    <col min="11738" max="11738" width="18" style="5" customWidth="1"/>
    <col min="11739" max="11739" width="11.453125" style="5" customWidth="1"/>
    <col min="11740" max="11740" width="22.54296875" style="5" customWidth="1"/>
    <col min="11741" max="11746" width="11.453125" style="5" customWidth="1"/>
    <col min="11747" max="11974" width="11.453125" style="5"/>
    <col min="11975" max="11975" width="4.26953125" style="5" customWidth="1"/>
    <col min="11976" max="11976" width="15.26953125" style="5" customWidth="1"/>
    <col min="11977" max="11977" width="14.7265625" style="5" customWidth="1"/>
    <col min="11978" max="11978" width="25.54296875" style="5" customWidth="1"/>
    <col min="11979" max="11979" width="11.453125" style="5" customWidth="1"/>
    <col min="11980" max="11980" width="20.26953125" style="5" customWidth="1"/>
    <col min="11981" max="11981" width="18.7265625" style="5" customWidth="1"/>
    <col min="11982" max="11982" width="19.26953125" style="5" customWidth="1"/>
    <col min="11983" max="11987" width="11.453125" style="5" customWidth="1"/>
    <col min="11988" max="11988" width="19.7265625" style="5" customWidth="1"/>
    <col min="11989" max="11989" width="11.453125" style="5" customWidth="1"/>
    <col min="11990" max="11990" width="20.26953125" style="5" customWidth="1"/>
    <col min="11991" max="11991" width="11.453125" style="5" customWidth="1"/>
    <col min="11992" max="11992" width="20.7265625" style="5" customWidth="1"/>
    <col min="11993" max="11993" width="11.453125" style="5" customWidth="1"/>
    <col min="11994" max="11994" width="18" style="5" customWidth="1"/>
    <col min="11995" max="11995" width="11.453125" style="5" customWidth="1"/>
    <col min="11996" max="11996" width="22.54296875" style="5" customWidth="1"/>
    <col min="11997" max="12002" width="11.453125" style="5" customWidth="1"/>
    <col min="12003" max="12230" width="11.453125" style="5"/>
    <col min="12231" max="12231" width="4.26953125" style="5" customWidth="1"/>
    <col min="12232" max="12232" width="15.26953125" style="5" customWidth="1"/>
    <col min="12233" max="12233" width="14.7265625" style="5" customWidth="1"/>
    <col min="12234" max="12234" width="25.54296875" style="5" customWidth="1"/>
    <col min="12235" max="12235" width="11.453125" style="5" customWidth="1"/>
    <col min="12236" max="12236" width="20.26953125" style="5" customWidth="1"/>
    <col min="12237" max="12237" width="18.7265625" style="5" customWidth="1"/>
    <col min="12238" max="12238" width="19.26953125" style="5" customWidth="1"/>
    <col min="12239" max="12243" width="11.453125" style="5" customWidth="1"/>
    <col min="12244" max="12244" width="19.7265625" style="5" customWidth="1"/>
    <col min="12245" max="12245" width="11.453125" style="5" customWidth="1"/>
    <col min="12246" max="12246" width="20.26953125" style="5" customWidth="1"/>
    <col min="12247" max="12247" width="11.453125" style="5" customWidth="1"/>
    <col min="12248" max="12248" width="20.7265625" style="5" customWidth="1"/>
    <col min="12249" max="12249" width="11.453125" style="5" customWidth="1"/>
    <col min="12250" max="12250" width="18" style="5" customWidth="1"/>
    <col min="12251" max="12251" width="11.453125" style="5" customWidth="1"/>
    <col min="12252" max="12252" width="22.54296875" style="5" customWidth="1"/>
    <col min="12253" max="12258" width="11.453125" style="5" customWidth="1"/>
    <col min="12259" max="12486" width="11.453125" style="5"/>
    <col min="12487" max="12487" width="4.26953125" style="5" customWidth="1"/>
    <col min="12488" max="12488" width="15.26953125" style="5" customWidth="1"/>
    <col min="12489" max="12489" width="14.7265625" style="5" customWidth="1"/>
    <col min="12490" max="12490" width="25.54296875" style="5" customWidth="1"/>
    <col min="12491" max="12491" width="11.453125" style="5" customWidth="1"/>
    <col min="12492" max="12492" width="20.26953125" style="5" customWidth="1"/>
    <col min="12493" max="12493" width="18.7265625" style="5" customWidth="1"/>
    <col min="12494" max="12494" width="19.26953125" style="5" customWidth="1"/>
    <col min="12495" max="12499" width="11.453125" style="5" customWidth="1"/>
    <col min="12500" max="12500" width="19.7265625" style="5" customWidth="1"/>
    <col min="12501" max="12501" width="11.453125" style="5" customWidth="1"/>
    <col min="12502" max="12502" width="20.26953125" style="5" customWidth="1"/>
    <col min="12503" max="12503" width="11.453125" style="5" customWidth="1"/>
    <col min="12504" max="12504" width="20.7265625" style="5" customWidth="1"/>
    <col min="12505" max="12505" width="11.453125" style="5" customWidth="1"/>
    <col min="12506" max="12506" width="18" style="5" customWidth="1"/>
    <col min="12507" max="12507" width="11.453125" style="5" customWidth="1"/>
    <col min="12508" max="12508" width="22.54296875" style="5" customWidth="1"/>
    <col min="12509" max="12514" width="11.453125" style="5" customWidth="1"/>
    <col min="12515" max="12742" width="11.453125" style="5"/>
    <col min="12743" max="12743" width="4.26953125" style="5" customWidth="1"/>
    <col min="12744" max="12744" width="15.26953125" style="5" customWidth="1"/>
    <col min="12745" max="12745" width="14.7265625" style="5" customWidth="1"/>
    <col min="12746" max="12746" width="25.54296875" style="5" customWidth="1"/>
    <col min="12747" max="12747" width="11.453125" style="5" customWidth="1"/>
    <col min="12748" max="12748" width="20.26953125" style="5" customWidth="1"/>
    <col min="12749" max="12749" width="18.7265625" style="5" customWidth="1"/>
    <col min="12750" max="12750" width="19.26953125" style="5" customWidth="1"/>
    <col min="12751" max="12755" width="11.453125" style="5" customWidth="1"/>
    <col min="12756" max="12756" width="19.7265625" style="5" customWidth="1"/>
    <col min="12757" max="12757" width="11.453125" style="5" customWidth="1"/>
    <col min="12758" max="12758" width="20.26953125" style="5" customWidth="1"/>
    <col min="12759" max="12759" width="11.453125" style="5" customWidth="1"/>
    <col min="12760" max="12760" width="20.7265625" style="5" customWidth="1"/>
    <col min="12761" max="12761" width="11.453125" style="5" customWidth="1"/>
    <col min="12762" max="12762" width="18" style="5" customWidth="1"/>
    <col min="12763" max="12763" width="11.453125" style="5" customWidth="1"/>
    <col min="12764" max="12764" width="22.54296875" style="5" customWidth="1"/>
    <col min="12765" max="12770" width="11.453125" style="5" customWidth="1"/>
    <col min="12771" max="12998" width="11.453125" style="5"/>
    <col min="12999" max="12999" width="4.26953125" style="5" customWidth="1"/>
    <col min="13000" max="13000" width="15.26953125" style="5" customWidth="1"/>
    <col min="13001" max="13001" width="14.7265625" style="5" customWidth="1"/>
    <col min="13002" max="13002" width="25.54296875" style="5" customWidth="1"/>
    <col min="13003" max="13003" width="11.453125" style="5" customWidth="1"/>
    <col min="13004" max="13004" width="20.26953125" style="5" customWidth="1"/>
    <col min="13005" max="13005" width="18.7265625" style="5" customWidth="1"/>
    <col min="13006" max="13006" width="19.26953125" style="5" customWidth="1"/>
    <col min="13007" max="13011" width="11.453125" style="5" customWidth="1"/>
    <col min="13012" max="13012" width="19.7265625" style="5" customWidth="1"/>
    <col min="13013" max="13013" width="11.453125" style="5" customWidth="1"/>
    <col min="13014" max="13014" width="20.26953125" style="5" customWidth="1"/>
    <col min="13015" max="13015" width="11.453125" style="5" customWidth="1"/>
    <col min="13016" max="13016" width="20.7265625" style="5" customWidth="1"/>
    <col min="13017" max="13017" width="11.453125" style="5" customWidth="1"/>
    <col min="13018" max="13018" width="18" style="5" customWidth="1"/>
    <col min="13019" max="13019" width="11.453125" style="5" customWidth="1"/>
    <col min="13020" max="13020" width="22.54296875" style="5" customWidth="1"/>
    <col min="13021" max="13026" width="11.453125" style="5" customWidth="1"/>
    <col min="13027" max="13254" width="11.453125" style="5"/>
    <col min="13255" max="13255" width="4.26953125" style="5" customWidth="1"/>
    <col min="13256" max="13256" width="15.26953125" style="5" customWidth="1"/>
    <col min="13257" max="13257" width="14.7265625" style="5" customWidth="1"/>
    <col min="13258" max="13258" width="25.54296875" style="5" customWidth="1"/>
    <col min="13259" max="13259" width="11.453125" style="5" customWidth="1"/>
    <col min="13260" max="13260" width="20.26953125" style="5" customWidth="1"/>
    <col min="13261" max="13261" width="18.7265625" style="5" customWidth="1"/>
    <col min="13262" max="13262" width="19.26953125" style="5" customWidth="1"/>
    <col min="13263" max="13267" width="11.453125" style="5" customWidth="1"/>
    <col min="13268" max="13268" width="19.7265625" style="5" customWidth="1"/>
    <col min="13269" max="13269" width="11.453125" style="5" customWidth="1"/>
    <col min="13270" max="13270" width="20.26953125" style="5" customWidth="1"/>
    <col min="13271" max="13271" width="11.453125" style="5" customWidth="1"/>
    <col min="13272" max="13272" width="20.7265625" style="5" customWidth="1"/>
    <col min="13273" max="13273" width="11.453125" style="5" customWidth="1"/>
    <col min="13274" max="13274" width="18" style="5" customWidth="1"/>
    <col min="13275" max="13275" width="11.453125" style="5" customWidth="1"/>
    <col min="13276" max="13276" width="22.54296875" style="5" customWidth="1"/>
    <col min="13277" max="13282" width="11.453125" style="5" customWidth="1"/>
    <col min="13283" max="13510" width="11.453125" style="5"/>
    <col min="13511" max="13511" width="4.26953125" style="5" customWidth="1"/>
    <col min="13512" max="13512" width="15.26953125" style="5" customWidth="1"/>
    <col min="13513" max="13513" width="14.7265625" style="5" customWidth="1"/>
    <col min="13514" max="13514" width="25.54296875" style="5" customWidth="1"/>
    <col min="13515" max="13515" width="11.453125" style="5" customWidth="1"/>
    <col min="13516" max="13516" width="20.26953125" style="5" customWidth="1"/>
    <col min="13517" max="13517" width="18.7265625" style="5" customWidth="1"/>
    <col min="13518" max="13518" width="19.26953125" style="5" customWidth="1"/>
    <col min="13519" max="13523" width="11.453125" style="5" customWidth="1"/>
    <col min="13524" max="13524" width="19.7265625" style="5" customWidth="1"/>
    <col min="13525" max="13525" width="11.453125" style="5" customWidth="1"/>
    <col min="13526" max="13526" width="20.26953125" style="5" customWidth="1"/>
    <col min="13527" max="13527" width="11.453125" style="5" customWidth="1"/>
    <col min="13528" max="13528" width="20.7265625" style="5" customWidth="1"/>
    <col min="13529" max="13529" width="11.453125" style="5" customWidth="1"/>
    <col min="13530" max="13530" width="18" style="5" customWidth="1"/>
    <col min="13531" max="13531" width="11.453125" style="5" customWidth="1"/>
    <col min="13532" max="13532" width="22.54296875" style="5" customWidth="1"/>
    <col min="13533" max="13538" width="11.453125" style="5" customWidth="1"/>
    <col min="13539" max="13766" width="11.453125" style="5"/>
    <col min="13767" max="13767" width="4.26953125" style="5" customWidth="1"/>
    <col min="13768" max="13768" width="15.26953125" style="5" customWidth="1"/>
    <col min="13769" max="13769" width="14.7265625" style="5" customWidth="1"/>
    <col min="13770" max="13770" width="25.54296875" style="5" customWidth="1"/>
    <col min="13771" max="13771" width="11.453125" style="5" customWidth="1"/>
    <col min="13772" max="13772" width="20.26953125" style="5" customWidth="1"/>
    <col min="13773" max="13773" width="18.7265625" style="5" customWidth="1"/>
    <col min="13774" max="13774" width="19.26953125" style="5" customWidth="1"/>
    <col min="13775" max="13779" width="11.453125" style="5" customWidth="1"/>
    <col min="13780" max="13780" width="19.7265625" style="5" customWidth="1"/>
    <col min="13781" max="13781" width="11.453125" style="5" customWidth="1"/>
    <col min="13782" max="13782" width="20.26953125" style="5" customWidth="1"/>
    <col min="13783" max="13783" width="11.453125" style="5" customWidth="1"/>
    <col min="13784" max="13784" width="20.7265625" style="5" customWidth="1"/>
    <col min="13785" max="13785" width="11.453125" style="5" customWidth="1"/>
    <col min="13786" max="13786" width="18" style="5" customWidth="1"/>
    <col min="13787" max="13787" width="11.453125" style="5" customWidth="1"/>
    <col min="13788" max="13788" width="22.54296875" style="5" customWidth="1"/>
    <col min="13789" max="13794" width="11.453125" style="5" customWidth="1"/>
    <col min="13795" max="14022" width="11.453125" style="5"/>
    <col min="14023" max="14023" width="4.26953125" style="5" customWidth="1"/>
    <col min="14024" max="14024" width="15.26953125" style="5" customWidth="1"/>
    <col min="14025" max="14025" width="14.7265625" style="5" customWidth="1"/>
    <col min="14026" max="14026" width="25.54296875" style="5" customWidth="1"/>
    <col min="14027" max="14027" width="11.453125" style="5" customWidth="1"/>
    <col min="14028" max="14028" width="20.26953125" style="5" customWidth="1"/>
    <col min="14029" max="14029" width="18.7265625" style="5" customWidth="1"/>
    <col min="14030" max="14030" width="19.26953125" style="5" customWidth="1"/>
    <col min="14031" max="14035" width="11.453125" style="5" customWidth="1"/>
    <col min="14036" max="14036" width="19.7265625" style="5" customWidth="1"/>
    <col min="14037" max="14037" width="11.453125" style="5" customWidth="1"/>
    <col min="14038" max="14038" width="20.26953125" style="5" customWidth="1"/>
    <col min="14039" max="14039" width="11.453125" style="5" customWidth="1"/>
    <col min="14040" max="14040" width="20.7265625" style="5" customWidth="1"/>
    <col min="14041" max="14041" width="11.453125" style="5" customWidth="1"/>
    <col min="14042" max="14042" width="18" style="5" customWidth="1"/>
    <col min="14043" max="14043" width="11.453125" style="5" customWidth="1"/>
    <col min="14044" max="14044" width="22.54296875" style="5" customWidth="1"/>
    <col min="14045" max="14050" width="11.453125" style="5" customWidth="1"/>
    <col min="14051" max="14278" width="11.453125" style="5"/>
    <col min="14279" max="14279" width="4.26953125" style="5" customWidth="1"/>
    <col min="14280" max="14280" width="15.26953125" style="5" customWidth="1"/>
    <col min="14281" max="14281" width="14.7265625" style="5" customWidth="1"/>
    <col min="14282" max="14282" width="25.54296875" style="5" customWidth="1"/>
    <col min="14283" max="14283" width="11.453125" style="5" customWidth="1"/>
    <col min="14284" max="14284" width="20.26953125" style="5" customWidth="1"/>
    <col min="14285" max="14285" width="18.7265625" style="5" customWidth="1"/>
    <col min="14286" max="14286" width="19.26953125" style="5" customWidth="1"/>
    <col min="14287" max="14291" width="11.453125" style="5" customWidth="1"/>
    <col min="14292" max="14292" width="19.7265625" style="5" customWidth="1"/>
    <col min="14293" max="14293" width="11.453125" style="5" customWidth="1"/>
    <col min="14294" max="14294" width="20.26953125" style="5" customWidth="1"/>
    <col min="14295" max="14295" width="11.453125" style="5" customWidth="1"/>
    <col min="14296" max="14296" width="20.7265625" style="5" customWidth="1"/>
    <col min="14297" max="14297" width="11.453125" style="5" customWidth="1"/>
    <col min="14298" max="14298" width="18" style="5" customWidth="1"/>
    <col min="14299" max="14299" width="11.453125" style="5" customWidth="1"/>
    <col min="14300" max="14300" width="22.54296875" style="5" customWidth="1"/>
    <col min="14301" max="14306" width="11.453125" style="5" customWidth="1"/>
    <col min="14307" max="14534" width="11.453125" style="5"/>
    <col min="14535" max="14535" width="4.26953125" style="5" customWidth="1"/>
    <col min="14536" max="14536" width="15.26953125" style="5" customWidth="1"/>
    <col min="14537" max="14537" width="14.7265625" style="5" customWidth="1"/>
    <col min="14538" max="14538" width="25.54296875" style="5" customWidth="1"/>
    <col min="14539" max="14539" width="11.453125" style="5" customWidth="1"/>
    <col min="14540" max="14540" width="20.26953125" style="5" customWidth="1"/>
    <col min="14541" max="14541" width="18.7265625" style="5" customWidth="1"/>
    <col min="14542" max="14542" width="19.26953125" style="5" customWidth="1"/>
    <col min="14543" max="14547" width="11.453125" style="5" customWidth="1"/>
    <col min="14548" max="14548" width="19.7265625" style="5" customWidth="1"/>
    <col min="14549" max="14549" width="11.453125" style="5" customWidth="1"/>
    <col min="14550" max="14550" width="20.26953125" style="5" customWidth="1"/>
    <col min="14551" max="14551" width="11.453125" style="5" customWidth="1"/>
    <col min="14552" max="14552" width="20.7265625" style="5" customWidth="1"/>
    <col min="14553" max="14553" width="11.453125" style="5" customWidth="1"/>
    <col min="14554" max="14554" width="18" style="5" customWidth="1"/>
    <col min="14555" max="14555" width="11.453125" style="5" customWidth="1"/>
    <col min="14556" max="14556" width="22.54296875" style="5" customWidth="1"/>
    <col min="14557" max="14562" width="11.453125" style="5" customWidth="1"/>
    <col min="14563" max="14790" width="11.453125" style="5"/>
    <col min="14791" max="14791" width="4.26953125" style="5" customWidth="1"/>
    <col min="14792" max="14792" width="15.26953125" style="5" customWidth="1"/>
    <col min="14793" max="14793" width="14.7265625" style="5" customWidth="1"/>
    <col min="14794" max="14794" width="25.54296875" style="5" customWidth="1"/>
    <col min="14795" max="14795" width="11.453125" style="5" customWidth="1"/>
    <col min="14796" max="14796" width="20.26953125" style="5" customWidth="1"/>
    <col min="14797" max="14797" width="18.7265625" style="5" customWidth="1"/>
    <col min="14798" max="14798" width="19.26953125" style="5" customWidth="1"/>
    <col min="14799" max="14803" width="11.453125" style="5" customWidth="1"/>
    <col min="14804" max="14804" width="19.7265625" style="5" customWidth="1"/>
    <col min="14805" max="14805" width="11.453125" style="5" customWidth="1"/>
    <col min="14806" max="14806" width="20.26953125" style="5" customWidth="1"/>
    <col min="14807" max="14807" width="11.453125" style="5" customWidth="1"/>
    <col min="14808" max="14808" width="20.7265625" style="5" customWidth="1"/>
    <col min="14809" max="14809" width="11.453125" style="5" customWidth="1"/>
    <col min="14810" max="14810" width="18" style="5" customWidth="1"/>
    <col min="14811" max="14811" width="11.453125" style="5" customWidth="1"/>
    <col min="14812" max="14812" width="22.54296875" style="5" customWidth="1"/>
    <col min="14813" max="14818" width="11.453125" style="5" customWidth="1"/>
    <col min="14819" max="15046" width="11.453125" style="5"/>
    <col min="15047" max="15047" width="4.26953125" style="5" customWidth="1"/>
    <col min="15048" max="15048" width="15.26953125" style="5" customWidth="1"/>
    <col min="15049" max="15049" width="14.7265625" style="5" customWidth="1"/>
    <col min="15050" max="15050" width="25.54296875" style="5" customWidth="1"/>
    <col min="15051" max="15051" width="11.453125" style="5" customWidth="1"/>
    <col min="15052" max="15052" width="20.26953125" style="5" customWidth="1"/>
    <col min="15053" max="15053" width="18.7265625" style="5" customWidth="1"/>
    <col min="15054" max="15054" width="19.26953125" style="5" customWidth="1"/>
    <col min="15055" max="15059" width="11.453125" style="5" customWidth="1"/>
    <col min="15060" max="15060" width="19.7265625" style="5" customWidth="1"/>
    <col min="15061" max="15061" width="11.453125" style="5" customWidth="1"/>
    <col min="15062" max="15062" width="20.26953125" style="5" customWidth="1"/>
    <col min="15063" max="15063" width="11.453125" style="5" customWidth="1"/>
    <col min="15064" max="15064" width="20.7265625" style="5" customWidth="1"/>
    <col min="15065" max="15065" width="11.453125" style="5" customWidth="1"/>
    <col min="15066" max="15066" width="18" style="5" customWidth="1"/>
    <col min="15067" max="15067" width="11.453125" style="5" customWidth="1"/>
    <col min="15068" max="15068" width="22.54296875" style="5" customWidth="1"/>
    <col min="15069" max="15074" width="11.453125" style="5" customWidth="1"/>
    <col min="15075" max="15302" width="11.453125" style="5"/>
    <col min="15303" max="15303" width="4.26953125" style="5" customWidth="1"/>
    <col min="15304" max="15304" width="15.26953125" style="5" customWidth="1"/>
    <col min="15305" max="15305" width="14.7265625" style="5" customWidth="1"/>
    <col min="15306" max="15306" width="25.54296875" style="5" customWidth="1"/>
    <col min="15307" max="15307" width="11.453125" style="5" customWidth="1"/>
    <col min="15308" max="15308" width="20.26953125" style="5" customWidth="1"/>
    <col min="15309" max="15309" width="18.7265625" style="5" customWidth="1"/>
    <col min="15310" max="15310" width="19.26953125" style="5" customWidth="1"/>
    <col min="15311" max="15315" width="11.453125" style="5" customWidth="1"/>
    <col min="15316" max="15316" width="19.7265625" style="5" customWidth="1"/>
    <col min="15317" max="15317" width="11.453125" style="5" customWidth="1"/>
    <col min="15318" max="15318" width="20.26953125" style="5" customWidth="1"/>
    <col min="15319" max="15319" width="11.453125" style="5" customWidth="1"/>
    <col min="15320" max="15320" width="20.7265625" style="5" customWidth="1"/>
    <col min="15321" max="15321" width="11.453125" style="5" customWidth="1"/>
    <col min="15322" max="15322" width="18" style="5" customWidth="1"/>
    <col min="15323" max="15323" width="11.453125" style="5" customWidth="1"/>
    <col min="15324" max="15324" width="22.54296875" style="5" customWidth="1"/>
    <col min="15325" max="15330" width="11.453125" style="5" customWidth="1"/>
    <col min="15331" max="15558" width="11.453125" style="5"/>
    <col min="15559" max="15559" width="4.26953125" style="5" customWidth="1"/>
    <col min="15560" max="15560" width="15.26953125" style="5" customWidth="1"/>
    <col min="15561" max="15561" width="14.7265625" style="5" customWidth="1"/>
    <col min="15562" max="15562" width="25.54296875" style="5" customWidth="1"/>
    <col min="15563" max="15563" width="11.453125" style="5" customWidth="1"/>
    <col min="15564" max="15564" width="20.26953125" style="5" customWidth="1"/>
    <col min="15565" max="15565" width="18.7265625" style="5" customWidth="1"/>
    <col min="15566" max="15566" width="19.26953125" style="5" customWidth="1"/>
    <col min="15567" max="15571" width="11.453125" style="5" customWidth="1"/>
    <col min="15572" max="15572" width="19.7265625" style="5" customWidth="1"/>
    <col min="15573" max="15573" width="11.453125" style="5" customWidth="1"/>
    <col min="15574" max="15574" width="20.26953125" style="5" customWidth="1"/>
    <col min="15575" max="15575" width="11.453125" style="5" customWidth="1"/>
    <col min="15576" max="15576" width="20.7265625" style="5" customWidth="1"/>
    <col min="15577" max="15577" width="11.453125" style="5" customWidth="1"/>
    <col min="15578" max="15578" width="18" style="5" customWidth="1"/>
    <col min="15579" max="15579" width="11.453125" style="5" customWidth="1"/>
    <col min="15580" max="15580" width="22.54296875" style="5" customWidth="1"/>
    <col min="15581" max="15586" width="11.453125" style="5" customWidth="1"/>
    <col min="15587" max="15814" width="11.453125" style="5"/>
    <col min="15815" max="15815" width="4.26953125" style="5" customWidth="1"/>
    <col min="15816" max="15816" width="15.26953125" style="5" customWidth="1"/>
    <col min="15817" max="15817" width="14.7265625" style="5" customWidth="1"/>
    <col min="15818" max="15818" width="25.54296875" style="5" customWidth="1"/>
    <col min="15819" max="15819" width="11.453125" style="5" customWidth="1"/>
    <col min="15820" max="15820" width="20.26953125" style="5" customWidth="1"/>
    <col min="15821" max="15821" width="18.7265625" style="5" customWidth="1"/>
    <col min="15822" max="15822" width="19.26953125" style="5" customWidth="1"/>
    <col min="15823" max="15827" width="11.453125" style="5" customWidth="1"/>
    <col min="15828" max="15828" width="19.7265625" style="5" customWidth="1"/>
    <col min="15829" max="15829" width="11.453125" style="5" customWidth="1"/>
    <col min="15830" max="15830" width="20.26953125" style="5" customWidth="1"/>
    <col min="15831" max="15831" width="11.453125" style="5" customWidth="1"/>
    <col min="15832" max="15832" width="20.7265625" style="5" customWidth="1"/>
    <col min="15833" max="15833" width="11.453125" style="5" customWidth="1"/>
    <col min="15834" max="15834" width="18" style="5" customWidth="1"/>
    <col min="15835" max="15835" width="11.453125" style="5" customWidth="1"/>
    <col min="15836" max="15836" width="22.54296875" style="5" customWidth="1"/>
    <col min="15837" max="15842" width="11.453125" style="5" customWidth="1"/>
    <col min="15843" max="16070" width="11.453125" style="5"/>
    <col min="16071" max="16071" width="4.26953125" style="5" customWidth="1"/>
    <col min="16072" max="16072" width="15.26953125" style="5" customWidth="1"/>
    <col min="16073" max="16073" width="14.7265625" style="5" customWidth="1"/>
    <col min="16074" max="16074" width="25.54296875" style="5" customWidth="1"/>
    <col min="16075" max="16075" width="11.453125" style="5" customWidth="1"/>
    <col min="16076" max="16076" width="20.26953125" style="5" customWidth="1"/>
    <col min="16077" max="16077" width="18.7265625" style="5" customWidth="1"/>
    <col min="16078" max="16078" width="19.26953125" style="5" customWidth="1"/>
    <col min="16079" max="16083" width="11.453125" style="5" customWidth="1"/>
    <col min="16084" max="16084" width="19.7265625" style="5" customWidth="1"/>
    <col min="16085" max="16085" width="11.453125" style="5" customWidth="1"/>
    <col min="16086" max="16086" width="20.26953125" style="5" customWidth="1"/>
    <col min="16087" max="16087" width="11.453125" style="5" customWidth="1"/>
    <col min="16088" max="16088" width="20.7265625" style="5" customWidth="1"/>
    <col min="16089" max="16089" width="11.453125" style="5" customWidth="1"/>
    <col min="16090" max="16090" width="18" style="5" customWidth="1"/>
    <col min="16091" max="16091" width="11.453125" style="5" customWidth="1"/>
    <col min="16092" max="16092" width="22.54296875" style="5" customWidth="1"/>
    <col min="16093" max="16098" width="11.453125" style="5" customWidth="1"/>
    <col min="16099" max="16384" width="11.453125" style="5"/>
  </cols>
  <sheetData>
    <row r="1" spans="1:112" s="2" customFormat="1" ht="14.5" x14ac:dyDescent="0.35">
      <c r="A1" s="122"/>
      <c r="B1" s="122"/>
      <c r="C1" s="122"/>
      <c r="D1" s="122"/>
      <c r="E1" s="122"/>
      <c r="F1" s="122"/>
      <c r="G1" s="122"/>
      <c r="H1" s="122"/>
      <c r="I1" s="122"/>
      <c r="J1" s="122"/>
      <c r="K1" s="122"/>
      <c r="L1" s="122"/>
      <c r="M1" s="122"/>
      <c r="N1" s="122"/>
      <c r="O1" s="11"/>
      <c r="P1" s="7"/>
      <c r="Q1" s="7"/>
      <c r="R1" s="7"/>
      <c r="S1" s="7"/>
      <c r="T1" s="7"/>
      <c r="U1" s="7"/>
    </row>
    <row r="2" spans="1:112" s="2" customFormat="1" ht="14.5" x14ac:dyDescent="0.35">
      <c r="A2" s="122"/>
      <c r="B2" s="122"/>
      <c r="C2" s="122"/>
      <c r="D2" s="122"/>
      <c r="E2" s="122"/>
      <c r="F2" s="122"/>
      <c r="G2" s="122"/>
      <c r="H2" s="122"/>
      <c r="I2" s="122"/>
      <c r="J2" s="122"/>
      <c r="K2" s="122"/>
      <c r="L2" s="122"/>
      <c r="M2" s="122"/>
      <c r="N2" s="122"/>
      <c r="O2" s="11"/>
      <c r="P2" s="7"/>
      <c r="Q2" s="7"/>
      <c r="R2" s="7"/>
      <c r="S2" s="7"/>
      <c r="T2" s="7"/>
      <c r="U2" s="7"/>
    </row>
    <row r="3" spans="1:112" s="2" customFormat="1" ht="14.5" x14ac:dyDescent="0.35">
      <c r="A3" s="122" t="s">
        <v>25</v>
      </c>
      <c r="B3" s="122"/>
      <c r="C3" s="122"/>
      <c r="D3" s="122"/>
      <c r="E3" s="122"/>
      <c r="F3" s="122"/>
      <c r="G3" s="122"/>
      <c r="H3" s="122"/>
      <c r="I3" s="122"/>
      <c r="J3" s="122"/>
      <c r="K3" s="122"/>
      <c r="L3" s="122"/>
      <c r="M3" s="122"/>
      <c r="N3" s="122"/>
      <c r="O3" s="11"/>
      <c r="P3" s="7"/>
      <c r="Q3" s="7"/>
      <c r="R3" s="7"/>
      <c r="S3" s="7"/>
      <c r="T3" s="7"/>
      <c r="U3" s="7"/>
    </row>
    <row r="4" spans="1:112" s="2" customFormat="1" ht="14.5" x14ac:dyDescent="0.35">
      <c r="A4" s="122"/>
      <c r="B4" s="122"/>
      <c r="C4" s="122"/>
      <c r="D4" s="122"/>
      <c r="E4" s="122"/>
      <c r="F4" s="122"/>
      <c r="G4" s="122"/>
      <c r="H4" s="122"/>
      <c r="I4" s="122"/>
      <c r="J4" s="122"/>
      <c r="K4" s="122"/>
      <c r="L4" s="122"/>
      <c r="M4" s="122"/>
      <c r="N4" s="122"/>
      <c r="O4" s="11"/>
      <c r="P4" s="7"/>
      <c r="Q4" s="7"/>
      <c r="R4" s="7"/>
      <c r="S4" s="7"/>
      <c r="T4" s="7"/>
      <c r="U4" s="7"/>
    </row>
    <row r="5" spans="1:112" s="2" customFormat="1" ht="14.5" x14ac:dyDescent="0.35">
      <c r="A5" s="122"/>
      <c r="B5" s="122"/>
      <c r="C5" s="122"/>
      <c r="D5" s="122"/>
      <c r="E5" s="122"/>
      <c r="F5" s="122"/>
      <c r="G5" s="122"/>
      <c r="H5" s="122"/>
      <c r="I5" s="122"/>
      <c r="J5" s="122"/>
      <c r="K5" s="122"/>
      <c r="L5" s="122"/>
      <c r="M5" s="122"/>
      <c r="N5" s="122"/>
      <c r="O5" s="11"/>
      <c r="P5" s="7"/>
      <c r="Q5" s="7"/>
      <c r="R5" s="7"/>
      <c r="S5" s="7"/>
      <c r="T5" s="7"/>
      <c r="U5" s="7"/>
    </row>
    <row r="6" spans="1:112" s="2" customFormat="1" ht="14.5" x14ac:dyDescent="0.35">
      <c r="A6" s="122" t="s">
        <v>25</v>
      </c>
      <c r="B6" s="122"/>
      <c r="C6" s="122"/>
      <c r="D6" s="122"/>
      <c r="E6" s="122"/>
      <c r="F6" s="122"/>
      <c r="G6" s="122"/>
      <c r="H6" s="122"/>
      <c r="I6" s="122"/>
      <c r="J6" s="122"/>
      <c r="K6" s="122"/>
      <c r="L6" s="122"/>
      <c r="M6" s="122"/>
      <c r="N6" s="122"/>
      <c r="O6" s="11"/>
      <c r="P6" s="7"/>
      <c r="Q6" s="7"/>
      <c r="R6" s="7"/>
      <c r="S6" s="7"/>
      <c r="T6" s="7"/>
      <c r="U6" s="7"/>
    </row>
    <row r="7" spans="1:112" s="2" customFormat="1" ht="29.65" customHeight="1" thickBot="1" x14ac:dyDescent="0.4">
      <c r="A7" s="11"/>
      <c r="B7" s="11"/>
      <c r="C7" s="11"/>
      <c r="D7" s="11"/>
      <c r="E7" s="11"/>
      <c r="F7" s="11"/>
      <c r="G7" s="11"/>
      <c r="H7" s="11"/>
      <c r="I7" s="11"/>
      <c r="J7" s="11"/>
      <c r="K7" s="11"/>
      <c r="L7" s="11"/>
      <c r="M7" s="11"/>
      <c r="N7" s="7"/>
      <c r="O7" s="7"/>
      <c r="P7" s="7"/>
      <c r="Q7" s="7"/>
      <c r="R7" s="7"/>
      <c r="S7" s="7"/>
      <c r="T7" s="7"/>
      <c r="U7" s="7"/>
    </row>
    <row r="8" spans="1:112" s="90" customFormat="1" ht="43.15" customHeight="1" thickBot="1" x14ac:dyDescent="0.4">
      <c r="A8" s="121" t="s">
        <v>64</v>
      </c>
      <c r="B8" s="121"/>
      <c r="C8" s="121"/>
      <c r="D8" s="121"/>
      <c r="E8" s="121"/>
      <c r="F8" s="121"/>
      <c r="G8" s="121"/>
      <c r="H8" s="121"/>
      <c r="I8" s="121"/>
      <c r="J8" s="121"/>
      <c r="K8" s="121"/>
      <c r="L8" s="121"/>
      <c r="M8" s="121"/>
      <c r="N8" s="121"/>
      <c r="O8" s="121"/>
      <c r="P8" s="121"/>
      <c r="Q8" s="121"/>
      <c r="R8" s="121"/>
      <c r="S8" s="121"/>
      <c r="T8" s="121"/>
      <c r="U8" s="91"/>
      <c r="V8" s="91"/>
      <c r="W8" s="91"/>
      <c r="X8" s="91"/>
      <c r="Y8" s="91"/>
      <c r="Z8" s="91"/>
      <c r="AA8" s="92"/>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89"/>
      <c r="CN8" s="89"/>
      <c r="CO8" s="89"/>
      <c r="CP8" s="89"/>
      <c r="CQ8" s="89"/>
      <c r="CR8" s="89"/>
      <c r="CS8" s="89"/>
      <c r="CT8" s="89"/>
      <c r="CU8" s="89"/>
      <c r="CV8" s="89"/>
      <c r="CW8" s="89"/>
      <c r="CX8" s="89"/>
      <c r="CY8" s="89"/>
      <c r="CZ8" s="89"/>
      <c r="DA8" s="89"/>
      <c r="DB8" s="89"/>
      <c r="DC8" s="89"/>
      <c r="DD8" s="89"/>
      <c r="DE8" s="89"/>
      <c r="DF8" s="89"/>
      <c r="DG8" s="89"/>
      <c r="DH8" s="89"/>
    </row>
    <row r="9" spans="1:112" ht="15.4" customHeight="1" x14ac:dyDescent="0.35">
      <c r="B9" s="13"/>
      <c r="C9" s="13"/>
      <c r="D9" s="13"/>
      <c r="E9" s="13"/>
      <c r="F9" s="13"/>
      <c r="G9" s="13"/>
      <c r="H9" s="13"/>
      <c r="I9" s="13"/>
      <c r="J9" s="13"/>
      <c r="K9" s="13"/>
      <c r="L9" s="13"/>
      <c r="M9" s="13"/>
      <c r="N9" s="13"/>
      <c r="O9" s="13"/>
      <c r="P9" s="13"/>
      <c r="Q9" s="13"/>
      <c r="R9" s="13"/>
      <c r="S9" s="13"/>
      <c r="T9" s="13"/>
      <c r="U9" s="13"/>
      <c r="V9" s="13"/>
      <c r="W9" s="13"/>
      <c r="X9" s="13"/>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row>
    <row r="10" spans="1:112" ht="56.5" customHeight="1" thickBot="1" x14ac:dyDescent="0.4">
      <c r="A10" s="120" t="s">
        <v>172</v>
      </c>
      <c r="B10" s="120"/>
      <c r="C10" s="120"/>
      <c r="D10" s="120"/>
      <c r="E10" s="120"/>
      <c r="F10" s="120"/>
      <c r="G10" s="120"/>
      <c r="H10" s="120"/>
      <c r="I10" s="120"/>
      <c r="J10" s="120"/>
      <c r="K10" s="120"/>
      <c r="L10" s="120"/>
      <c r="M10" s="120"/>
      <c r="N10" s="120"/>
      <c r="O10" s="120"/>
      <c r="P10" s="120"/>
      <c r="Q10" s="120"/>
      <c r="R10" s="120"/>
      <c r="S10" s="120"/>
      <c r="T10" s="120"/>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row>
    <row r="11" spans="1:112" s="102" customFormat="1" ht="131.5" customHeight="1" x14ac:dyDescent="0.35">
      <c r="A11" s="99" t="s">
        <v>0</v>
      </c>
      <c r="B11" s="100" t="s">
        <v>143</v>
      </c>
      <c r="C11" s="100" t="s">
        <v>144</v>
      </c>
      <c r="D11" s="99" t="s">
        <v>62</v>
      </c>
      <c r="E11" s="99" t="s">
        <v>10</v>
      </c>
      <c r="F11" s="100" t="s">
        <v>11</v>
      </c>
      <c r="G11" s="100" t="s">
        <v>12</v>
      </c>
      <c r="H11" s="100" t="s">
        <v>63</v>
      </c>
      <c r="I11" s="100" t="s">
        <v>13</v>
      </c>
      <c r="J11" s="100" t="s">
        <v>14</v>
      </c>
      <c r="K11" s="100" t="s">
        <v>15</v>
      </c>
      <c r="L11" s="100" t="s">
        <v>80</v>
      </c>
      <c r="M11" s="100" t="s">
        <v>81</v>
      </c>
      <c r="N11" s="100" t="s">
        <v>16</v>
      </c>
      <c r="O11" s="100" t="s">
        <v>70</v>
      </c>
      <c r="P11" s="100" t="s">
        <v>17</v>
      </c>
      <c r="Q11" s="100" t="s">
        <v>18</v>
      </c>
      <c r="R11" s="100" t="s">
        <v>19</v>
      </c>
      <c r="S11" s="100" t="s">
        <v>130</v>
      </c>
      <c r="T11" s="100" t="s">
        <v>82</v>
      </c>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row>
    <row r="12" spans="1:112" s="8" customFormat="1" ht="16" x14ac:dyDescent="0.35">
      <c r="A12" s="15"/>
      <c r="B12" s="16"/>
      <c r="C12" s="16"/>
      <c r="D12" s="16"/>
      <c r="E12" s="16"/>
      <c r="F12" s="16"/>
      <c r="G12" s="16"/>
      <c r="H12" s="15"/>
      <c r="I12" s="16"/>
      <c r="J12" s="16"/>
      <c r="K12" s="16"/>
      <c r="L12" s="17"/>
      <c r="M12" s="16"/>
      <c r="N12" s="16"/>
      <c r="O12" s="16"/>
      <c r="P12" s="16"/>
      <c r="Q12" s="16"/>
      <c r="R12" s="16"/>
      <c r="S12" s="16"/>
      <c r="T12" s="16"/>
    </row>
    <row r="13" spans="1:112" s="8" customFormat="1" ht="16" x14ac:dyDescent="0.35">
      <c r="A13" s="15"/>
      <c r="B13" s="16"/>
      <c r="C13" s="16"/>
      <c r="D13" s="16"/>
      <c r="E13" s="16"/>
      <c r="F13" s="16"/>
      <c r="G13" s="16"/>
      <c r="H13" s="15"/>
      <c r="I13" s="16"/>
      <c r="J13" s="16"/>
      <c r="K13" s="16"/>
      <c r="L13" s="17"/>
      <c r="M13" s="16"/>
      <c r="N13" s="16"/>
      <c r="O13" s="16"/>
      <c r="P13" s="16"/>
      <c r="Q13" s="16"/>
      <c r="R13" s="16"/>
      <c r="S13" s="16"/>
      <c r="T13" s="16"/>
    </row>
    <row r="14" spans="1:112" s="8" customFormat="1" ht="16" x14ac:dyDescent="0.35">
      <c r="A14" s="15"/>
      <c r="B14" s="16"/>
      <c r="C14" s="16"/>
      <c r="D14" s="16"/>
      <c r="E14" s="16"/>
      <c r="F14" s="16"/>
      <c r="G14" s="16"/>
      <c r="H14" s="15"/>
      <c r="I14" s="16"/>
      <c r="J14" s="16"/>
      <c r="K14" s="16"/>
      <c r="L14" s="17"/>
      <c r="M14" s="16"/>
      <c r="N14" s="16"/>
      <c r="O14" s="16"/>
      <c r="P14" s="16"/>
      <c r="Q14" s="16"/>
      <c r="R14" s="16"/>
      <c r="S14" s="16"/>
      <c r="T14" s="16"/>
    </row>
    <row r="15" spans="1:112" s="8" customFormat="1" ht="16" x14ac:dyDescent="0.35">
      <c r="A15" s="15"/>
      <c r="B15" s="16"/>
      <c r="C15" s="16"/>
      <c r="D15" s="16"/>
      <c r="E15" s="16"/>
      <c r="F15" s="16"/>
      <c r="G15" s="16"/>
      <c r="H15" s="15"/>
      <c r="I15" s="16"/>
      <c r="J15" s="16"/>
      <c r="K15" s="16"/>
      <c r="L15" s="17"/>
      <c r="M15" s="16"/>
      <c r="N15" s="16"/>
      <c r="O15" s="16"/>
      <c r="P15" s="16"/>
      <c r="Q15" s="16"/>
      <c r="R15" s="16"/>
      <c r="S15" s="16"/>
      <c r="T15" s="16"/>
    </row>
    <row r="16" spans="1:112" s="8" customFormat="1" ht="16" x14ac:dyDescent="0.35">
      <c r="A16" s="15"/>
      <c r="B16" s="16"/>
      <c r="C16" s="16"/>
      <c r="D16" s="16"/>
      <c r="E16" s="16"/>
      <c r="F16" s="16"/>
      <c r="G16" s="16"/>
      <c r="H16" s="15"/>
      <c r="I16" s="16"/>
      <c r="J16" s="16"/>
      <c r="K16" s="16"/>
      <c r="L16" s="17"/>
      <c r="M16" s="16"/>
      <c r="N16" s="16"/>
      <c r="O16" s="16"/>
      <c r="P16" s="16"/>
      <c r="Q16" s="16"/>
      <c r="R16" s="16"/>
      <c r="S16" s="16"/>
      <c r="T16" s="16"/>
    </row>
    <row r="17" spans="1:20" s="8" customFormat="1" ht="16" x14ac:dyDescent="0.35">
      <c r="A17" s="15"/>
      <c r="B17" s="16"/>
      <c r="C17" s="16"/>
      <c r="D17" s="16"/>
      <c r="E17" s="16"/>
      <c r="F17" s="16"/>
      <c r="G17" s="16"/>
      <c r="H17" s="15"/>
      <c r="I17" s="16"/>
      <c r="J17" s="16"/>
      <c r="K17" s="16"/>
      <c r="L17" s="17"/>
      <c r="M17" s="16"/>
      <c r="N17" s="16"/>
      <c r="O17" s="16"/>
      <c r="P17" s="16"/>
      <c r="Q17" s="16"/>
      <c r="R17" s="16"/>
      <c r="S17" s="16"/>
      <c r="T17" s="16"/>
    </row>
    <row r="18" spans="1:20" s="8" customFormat="1" ht="16" x14ac:dyDescent="0.35">
      <c r="A18" s="15"/>
      <c r="B18" s="16"/>
      <c r="C18" s="16"/>
      <c r="D18" s="16"/>
      <c r="E18" s="16"/>
      <c r="F18" s="16"/>
      <c r="G18" s="16"/>
      <c r="H18" s="15"/>
      <c r="I18" s="16"/>
      <c r="J18" s="16"/>
      <c r="K18" s="16"/>
      <c r="L18" s="17"/>
      <c r="M18" s="16"/>
      <c r="N18" s="16"/>
      <c r="O18" s="16"/>
      <c r="P18" s="16"/>
      <c r="Q18" s="16"/>
      <c r="R18" s="16"/>
      <c r="S18" s="16"/>
      <c r="T18" s="16"/>
    </row>
    <row r="19" spans="1:20" s="8" customFormat="1" ht="16" x14ac:dyDescent="0.35">
      <c r="A19" s="15"/>
      <c r="B19" s="16"/>
      <c r="C19" s="16"/>
      <c r="D19" s="16"/>
      <c r="E19" s="16"/>
      <c r="F19" s="16"/>
      <c r="G19" s="16"/>
      <c r="H19" s="15"/>
      <c r="I19" s="16"/>
      <c r="J19" s="16"/>
      <c r="K19" s="16"/>
      <c r="L19" s="17"/>
      <c r="M19" s="16"/>
      <c r="N19" s="16"/>
      <c r="O19" s="16"/>
      <c r="P19" s="16"/>
      <c r="Q19" s="16"/>
      <c r="R19" s="16"/>
      <c r="S19" s="16"/>
      <c r="T19" s="16"/>
    </row>
    <row r="20" spans="1:20" s="8" customFormat="1" ht="16" x14ac:dyDescent="0.35">
      <c r="A20" s="15"/>
      <c r="B20" s="16"/>
      <c r="C20" s="16"/>
      <c r="D20" s="16"/>
      <c r="E20" s="16"/>
      <c r="F20" s="16"/>
      <c r="G20" s="16"/>
      <c r="H20" s="15"/>
      <c r="I20" s="16"/>
      <c r="J20" s="16"/>
      <c r="K20" s="16"/>
      <c r="L20" s="17"/>
      <c r="M20" s="16"/>
      <c r="N20" s="16"/>
      <c r="O20" s="16"/>
      <c r="P20" s="16"/>
      <c r="Q20" s="16"/>
      <c r="R20" s="16"/>
      <c r="S20" s="16"/>
      <c r="T20" s="16"/>
    </row>
    <row r="21" spans="1:20" s="8" customFormat="1" ht="16" x14ac:dyDescent="0.35">
      <c r="A21" s="15"/>
      <c r="B21" s="16"/>
      <c r="C21" s="16"/>
      <c r="D21" s="16"/>
      <c r="E21" s="16"/>
      <c r="F21" s="16"/>
      <c r="G21" s="16"/>
      <c r="H21" s="15"/>
      <c r="I21" s="16"/>
      <c r="J21" s="16"/>
      <c r="K21" s="16"/>
      <c r="L21" s="17"/>
      <c r="M21" s="16"/>
      <c r="N21" s="16"/>
      <c r="O21" s="16"/>
      <c r="P21" s="16"/>
      <c r="Q21" s="16"/>
      <c r="R21" s="16"/>
      <c r="S21" s="16"/>
      <c r="T21" s="16"/>
    </row>
    <row r="22" spans="1:20" s="8" customFormat="1" ht="16" x14ac:dyDescent="0.35">
      <c r="A22" s="15"/>
      <c r="B22" s="16"/>
      <c r="C22" s="16"/>
      <c r="D22" s="16"/>
      <c r="E22" s="16"/>
      <c r="F22" s="16"/>
      <c r="G22" s="16"/>
      <c r="H22" s="15"/>
      <c r="I22" s="16"/>
      <c r="J22" s="16"/>
      <c r="K22" s="16"/>
      <c r="L22" s="17"/>
      <c r="M22" s="16"/>
      <c r="N22" s="16"/>
      <c r="O22" s="16"/>
      <c r="P22" s="16"/>
      <c r="Q22" s="16"/>
      <c r="R22" s="16"/>
      <c r="S22" s="16"/>
      <c r="T22" s="16"/>
    </row>
    <row r="23" spans="1:20" s="8" customFormat="1" ht="16" x14ac:dyDescent="0.35">
      <c r="A23" s="15"/>
      <c r="B23" s="16"/>
      <c r="C23" s="16"/>
      <c r="D23" s="16"/>
      <c r="E23" s="16"/>
      <c r="F23" s="16"/>
      <c r="G23" s="16"/>
      <c r="H23" s="15"/>
      <c r="I23" s="16"/>
      <c r="J23" s="16"/>
      <c r="K23" s="16"/>
      <c r="L23" s="17"/>
      <c r="M23" s="16"/>
      <c r="N23" s="16"/>
      <c r="O23" s="16"/>
      <c r="P23" s="16"/>
      <c r="Q23" s="16"/>
      <c r="R23" s="16"/>
      <c r="S23" s="16"/>
      <c r="T23" s="16"/>
    </row>
    <row r="24" spans="1:20" s="8" customFormat="1" x14ac:dyDescent="0.3">
      <c r="H24" s="9"/>
      <c r="I24" s="9"/>
      <c r="J24" s="9"/>
      <c r="K24" s="9"/>
    </row>
    <row r="25" spans="1:20" s="8" customFormat="1" x14ac:dyDescent="0.3">
      <c r="H25" s="9"/>
      <c r="I25" s="9"/>
      <c r="J25" s="9"/>
      <c r="K25" s="9"/>
    </row>
    <row r="26" spans="1:20" s="8" customFormat="1" x14ac:dyDescent="0.3">
      <c r="H26" s="9"/>
      <c r="I26" s="9"/>
      <c r="J26" s="9"/>
      <c r="K26" s="9"/>
    </row>
    <row r="27" spans="1:20" s="8" customFormat="1" x14ac:dyDescent="0.3">
      <c r="H27" s="9"/>
      <c r="I27" s="9"/>
      <c r="J27" s="9"/>
      <c r="K27" s="9"/>
    </row>
    <row r="28" spans="1:20" s="8" customFormat="1" x14ac:dyDescent="0.3">
      <c r="H28" s="9"/>
      <c r="I28" s="9"/>
      <c r="J28" s="9"/>
      <c r="K28" s="9"/>
    </row>
    <row r="29" spans="1:20" s="8" customFormat="1" x14ac:dyDescent="0.3">
      <c r="H29" s="9"/>
      <c r="I29" s="9"/>
      <c r="J29" s="9"/>
      <c r="K29" s="9"/>
    </row>
    <row r="30" spans="1:20" s="8" customFormat="1" x14ac:dyDescent="0.3">
      <c r="H30" s="9"/>
      <c r="I30" s="9"/>
      <c r="J30" s="9"/>
      <c r="K30" s="9"/>
    </row>
    <row r="31" spans="1:20" s="8" customFormat="1" x14ac:dyDescent="0.3">
      <c r="H31" s="9"/>
      <c r="I31" s="9"/>
      <c r="J31" s="9"/>
      <c r="K31" s="9"/>
    </row>
    <row r="32" spans="1:20" s="8" customFormat="1" x14ac:dyDescent="0.3">
      <c r="H32" s="9"/>
      <c r="I32" s="9"/>
      <c r="J32" s="9"/>
      <c r="K32" s="9"/>
    </row>
    <row r="33" spans="8:11" s="8" customFormat="1" x14ac:dyDescent="0.3">
      <c r="H33" s="9"/>
      <c r="I33" s="9"/>
      <c r="J33" s="9"/>
      <c r="K33" s="9"/>
    </row>
    <row r="34" spans="8:11" s="8" customFormat="1" x14ac:dyDescent="0.3">
      <c r="H34" s="9"/>
      <c r="I34" s="9"/>
      <c r="J34" s="9"/>
      <c r="K34" s="9"/>
    </row>
    <row r="35" spans="8:11" s="8" customFormat="1" x14ac:dyDescent="0.3">
      <c r="H35" s="9"/>
      <c r="I35" s="9"/>
      <c r="J35" s="9"/>
      <c r="K35" s="9"/>
    </row>
    <row r="36" spans="8:11" s="8" customFormat="1" x14ac:dyDescent="0.3">
      <c r="H36" s="9"/>
      <c r="I36" s="9"/>
      <c r="J36" s="9"/>
      <c r="K36" s="9"/>
    </row>
    <row r="37" spans="8:11" s="8" customFormat="1" x14ac:dyDescent="0.3">
      <c r="H37" s="9"/>
      <c r="I37" s="9"/>
      <c r="J37" s="9"/>
      <c r="K37" s="9"/>
    </row>
    <row r="38" spans="8:11" s="8" customFormat="1" x14ac:dyDescent="0.3">
      <c r="H38" s="9"/>
      <c r="I38" s="9"/>
      <c r="J38" s="9"/>
      <c r="K38" s="9"/>
    </row>
    <row r="39" spans="8:11" s="8" customFormat="1" x14ac:dyDescent="0.3">
      <c r="H39" s="9"/>
      <c r="I39" s="9"/>
      <c r="J39" s="9"/>
      <c r="K39" s="9"/>
    </row>
    <row r="40" spans="8:11" s="8" customFormat="1" x14ac:dyDescent="0.3">
      <c r="H40" s="9"/>
      <c r="I40" s="9"/>
      <c r="J40" s="9"/>
      <c r="K40" s="9"/>
    </row>
    <row r="41" spans="8:11" s="8" customFormat="1" x14ac:dyDescent="0.3">
      <c r="H41" s="9"/>
      <c r="I41" s="9"/>
      <c r="J41" s="9"/>
      <c r="K41" s="9"/>
    </row>
    <row r="42" spans="8:11" s="8" customFormat="1" x14ac:dyDescent="0.3">
      <c r="H42" s="9"/>
      <c r="I42" s="9"/>
      <c r="J42" s="9"/>
      <c r="K42" s="9"/>
    </row>
    <row r="43" spans="8:11" s="8" customFormat="1" x14ac:dyDescent="0.3">
      <c r="H43" s="9"/>
      <c r="I43" s="9"/>
      <c r="J43" s="9"/>
      <c r="K43" s="9"/>
    </row>
    <row r="44" spans="8:11" s="8" customFormat="1" x14ac:dyDescent="0.3">
      <c r="H44" s="9"/>
      <c r="I44" s="9"/>
      <c r="J44" s="9"/>
      <c r="K44" s="9"/>
    </row>
    <row r="45" spans="8:11" s="8" customFormat="1" x14ac:dyDescent="0.3">
      <c r="H45" s="9"/>
      <c r="I45" s="9"/>
      <c r="J45" s="9"/>
      <c r="K45" s="9"/>
    </row>
    <row r="46" spans="8:11" s="8" customFormat="1" x14ac:dyDescent="0.3">
      <c r="H46" s="9"/>
      <c r="I46" s="9"/>
      <c r="J46" s="9"/>
      <c r="K46" s="9"/>
    </row>
    <row r="47" spans="8:11" s="8" customFormat="1" x14ac:dyDescent="0.3">
      <c r="H47" s="9"/>
      <c r="I47" s="9"/>
      <c r="J47" s="9"/>
      <c r="K47" s="9"/>
    </row>
    <row r="48" spans="8:11" s="8" customFormat="1" x14ac:dyDescent="0.3">
      <c r="H48" s="9"/>
      <c r="I48" s="9"/>
      <c r="J48" s="9"/>
      <c r="K48" s="9"/>
    </row>
    <row r="49" spans="8:11" s="8" customFormat="1" x14ac:dyDescent="0.3">
      <c r="H49" s="9"/>
      <c r="I49" s="9"/>
      <c r="J49" s="9"/>
      <c r="K49" s="9"/>
    </row>
    <row r="50" spans="8:11" s="8" customFormat="1" x14ac:dyDescent="0.3">
      <c r="H50" s="9"/>
      <c r="I50" s="9"/>
      <c r="J50" s="9"/>
      <c r="K50" s="9"/>
    </row>
    <row r="51" spans="8:11" s="8" customFormat="1" x14ac:dyDescent="0.3">
      <c r="H51" s="9"/>
      <c r="I51" s="9"/>
      <c r="J51" s="9"/>
      <c r="K51" s="9"/>
    </row>
    <row r="52" spans="8:11" s="8" customFormat="1" x14ac:dyDescent="0.3">
      <c r="H52" s="9"/>
      <c r="I52" s="9"/>
      <c r="J52" s="9"/>
      <c r="K52" s="9"/>
    </row>
    <row r="53" spans="8:11" s="8" customFormat="1" x14ac:dyDescent="0.3">
      <c r="H53" s="9"/>
      <c r="I53" s="9"/>
      <c r="J53" s="9"/>
      <c r="K53" s="9"/>
    </row>
    <row r="54" spans="8:11" s="8" customFormat="1" x14ac:dyDescent="0.3">
      <c r="H54" s="9"/>
      <c r="I54" s="9"/>
      <c r="J54" s="9"/>
      <c r="K54" s="9"/>
    </row>
    <row r="55" spans="8:11" s="8" customFormat="1" x14ac:dyDescent="0.3">
      <c r="H55" s="9"/>
      <c r="I55" s="9"/>
      <c r="J55" s="9"/>
      <c r="K55" s="9"/>
    </row>
    <row r="56" spans="8:11" s="8" customFormat="1" x14ac:dyDescent="0.3">
      <c r="H56" s="9"/>
      <c r="I56" s="9"/>
      <c r="J56" s="9"/>
      <c r="K56" s="9"/>
    </row>
    <row r="57" spans="8:11" s="8" customFormat="1" x14ac:dyDescent="0.3">
      <c r="H57" s="9"/>
      <c r="I57" s="9"/>
      <c r="J57" s="9"/>
      <c r="K57" s="9"/>
    </row>
    <row r="58" spans="8:11" s="8" customFormat="1" x14ac:dyDescent="0.3">
      <c r="H58" s="9"/>
      <c r="I58" s="9"/>
      <c r="J58" s="9"/>
      <c r="K58" s="9"/>
    </row>
    <row r="59" spans="8:11" s="8" customFormat="1" x14ac:dyDescent="0.3">
      <c r="H59" s="9"/>
      <c r="I59" s="9"/>
      <c r="J59" s="9"/>
      <c r="K59" s="9"/>
    </row>
    <row r="60" spans="8:11" s="8" customFormat="1" x14ac:dyDescent="0.3">
      <c r="H60" s="9"/>
      <c r="I60" s="9"/>
      <c r="J60" s="9"/>
      <c r="K60" s="9"/>
    </row>
    <row r="61" spans="8:11" s="8" customFormat="1" x14ac:dyDescent="0.3">
      <c r="H61" s="9"/>
      <c r="I61" s="9"/>
      <c r="J61" s="9"/>
      <c r="K61" s="9"/>
    </row>
    <row r="62" spans="8:11" s="8" customFormat="1" x14ac:dyDescent="0.3">
      <c r="H62" s="9"/>
      <c r="I62" s="9"/>
      <c r="J62" s="9"/>
      <c r="K62" s="9"/>
    </row>
    <row r="63" spans="8:11" s="8" customFormat="1" x14ac:dyDescent="0.3">
      <c r="H63" s="9"/>
      <c r="I63" s="9"/>
      <c r="J63" s="9"/>
      <c r="K63" s="9"/>
    </row>
    <row r="64" spans="8:11" s="8" customFormat="1" x14ac:dyDescent="0.3">
      <c r="H64" s="9"/>
      <c r="I64" s="9"/>
      <c r="J64" s="9"/>
      <c r="K64" s="9"/>
    </row>
    <row r="65" spans="8:11" s="8" customFormat="1" x14ac:dyDescent="0.3">
      <c r="H65" s="9"/>
      <c r="I65" s="9"/>
      <c r="J65" s="9"/>
      <c r="K65" s="9"/>
    </row>
    <row r="66" spans="8:11" s="8" customFormat="1" x14ac:dyDescent="0.3">
      <c r="H66" s="9"/>
      <c r="I66" s="9"/>
      <c r="J66" s="9"/>
      <c r="K66" s="9"/>
    </row>
    <row r="67" spans="8:11" s="8" customFormat="1" x14ac:dyDescent="0.3">
      <c r="H67" s="9"/>
      <c r="I67" s="9"/>
      <c r="J67" s="9"/>
      <c r="K67" s="9"/>
    </row>
    <row r="68" spans="8:11" s="8" customFormat="1" x14ac:dyDescent="0.3">
      <c r="H68" s="9"/>
      <c r="I68" s="9"/>
      <c r="J68" s="9"/>
      <c r="K68" s="9"/>
    </row>
    <row r="69" spans="8:11" s="8" customFormat="1" x14ac:dyDescent="0.3">
      <c r="H69" s="9"/>
      <c r="I69" s="9"/>
      <c r="J69" s="9"/>
      <c r="K69" s="9"/>
    </row>
    <row r="70" spans="8:11" s="8" customFormat="1" x14ac:dyDescent="0.3">
      <c r="H70" s="9"/>
      <c r="I70" s="9"/>
      <c r="J70" s="9"/>
      <c r="K70" s="9"/>
    </row>
    <row r="71" spans="8:11" s="8" customFormat="1" x14ac:dyDescent="0.3">
      <c r="H71" s="9"/>
      <c r="I71" s="9"/>
      <c r="J71" s="9"/>
      <c r="K71" s="9"/>
    </row>
    <row r="72" spans="8:11" s="8" customFormat="1" x14ac:dyDescent="0.3">
      <c r="H72" s="9"/>
      <c r="I72" s="9"/>
      <c r="J72" s="9"/>
      <c r="K72" s="9"/>
    </row>
    <row r="73" spans="8:11" s="8" customFormat="1" x14ac:dyDescent="0.3">
      <c r="H73" s="9"/>
      <c r="I73" s="9"/>
      <c r="J73" s="9"/>
      <c r="K73" s="9"/>
    </row>
    <row r="74" spans="8:11" s="8" customFormat="1" x14ac:dyDescent="0.3">
      <c r="H74" s="9"/>
      <c r="I74" s="9"/>
      <c r="J74" s="9"/>
      <c r="K74" s="9"/>
    </row>
    <row r="75" spans="8:11" s="8" customFormat="1" x14ac:dyDescent="0.3">
      <c r="H75" s="9"/>
      <c r="I75" s="9"/>
      <c r="J75" s="9"/>
      <c r="K75" s="9"/>
    </row>
    <row r="76" spans="8:11" s="8" customFormat="1" x14ac:dyDescent="0.3">
      <c r="H76" s="9"/>
      <c r="I76" s="9"/>
      <c r="J76" s="9"/>
      <c r="K76" s="9"/>
    </row>
    <row r="77" spans="8:11" s="8" customFormat="1" x14ac:dyDescent="0.3">
      <c r="H77" s="9"/>
      <c r="I77" s="9"/>
      <c r="J77" s="9"/>
      <c r="K77" s="9"/>
    </row>
    <row r="78" spans="8:11" s="8" customFormat="1" x14ac:dyDescent="0.3">
      <c r="H78" s="9"/>
      <c r="I78" s="9"/>
      <c r="J78" s="9"/>
      <c r="K78" s="9"/>
    </row>
    <row r="79" spans="8:11" s="8" customFormat="1" x14ac:dyDescent="0.3">
      <c r="H79" s="9"/>
      <c r="I79" s="9"/>
      <c r="J79" s="9"/>
      <c r="K79" s="9"/>
    </row>
    <row r="80" spans="8:11" s="8" customFormat="1" x14ac:dyDescent="0.3">
      <c r="H80" s="9"/>
      <c r="I80" s="9"/>
      <c r="J80" s="9"/>
      <c r="K80" s="9"/>
    </row>
    <row r="81" spans="8:11" s="8" customFormat="1" x14ac:dyDescent="0.3">
      <c r="H81" s="9"/>
      <c r="I81" s="9"/>
      <c r="J81" s="9"/>
      <c r="K81" s="9"/>
    </row>
    <row r="82" spans="8:11" s="8" customFormat="1" x14ac:dyDescent="0.3">
      <c r="H82" s="9"/>
      <c r="I82" s="9"/>
      <c r="J82" s="9"/>
      <c r="K82" s="9"/>
    </row>
    <row r="83" spans="8:11" s="8" customFormat="1" x14ac:dyDescent="0.3">
      <c r="H83" s="9"/>
      <c r="I83" s="9"/>
      <c r="J83" s="9"/>
      <c r="K83" s="9"/>
    </row>
    <row r="84" spans="8:11" s="8" customFormat="1" x14ac:dyDescent="0.3">
      <c r="H84" s="9"/>
      <c r="I84" s="9"/>
      <c r="J84" s="9"/>
      <c r="K84" s="9"/>
    </row>
    <row r="85" spans="8:11" s="8" customFormat="1" x14ac:dyDescent="0.3">
      <c r="H85" s="9"/>
      <c r="I85" s="9"/>
      <c r="J85" s="9"/>
      <c r="K85" s="9"/>
    </row>
    <row r="86" spans="8:11" s="8" customFormat="1" x14ac:dyDescent="0.3">
      <c r="H86" s="9"/>
      <c r="I86" s="9"/>
      <c r="J86" s="9"/>
      <c r="K86" s="9"/>
    </row>
    <row r="87" spans="8:11" s="8" customFormat="1" x14ac:dyDescent="0.3">
      <c r="H87" s="9"/>
      <c r="I87" s="9"/>
      <c r="J87" s="9"/>
      <c r="K87" s="9"/>
    </row>
    <row r="88" spans="8:11" s="8" customFormat="1" x14ac:dyDescent="0.3">
      <c r="H88" s="9"/>
      <c r="I88" s="9"/>
      <c r="J88" s="9"/>
      <c r="K88" s="9"/>
    </row>
    <row r="89" spans="8:11" s="8" customFormat="1" x14ac:dyDescent="0.3">
      <c r="H89" s="9"/>
      <c r="I89" s="9"/>
      <c r="J89" s="9"/>
      <c r="K89" s="9"/>
    </row>
    <row r="90" spans="8:11" s="8" customFormat="1" x14ac:dyDescent="0.3">
      <c r="H90" s="9"/>
      <c r="I90" s="9"/>
      <c r="J90" s="9"/>
      <c r="K90" s="9"/>
    </row>
    <row r="91" spans="8:11" s="8" customFormat="1" x14ac:dyDescent="0.3">
      <c r="H91" s="9"/>
      <c r="I91" s="9"/>
      <c r="J91" s="9"/>
      <c r="K91" s="9"/>
    </row>
    <row r="92" spans="8:11" s="5" customFormat="1" x14ac:dyDescent="0.3">
      <c r="H92" s="4"/>
      <c r="I92" s="4"/>
      <c r="J92" s="4"/>
      <c r="K92" s="4"/>
    </row>
    <row r="93" spans="8:11" s="5" customFormat="1" x14ac:dyDescent="0.3">
      <c r="H93" s="4"/>
      <c r="I93" s="4"/>
      <c r="J93" s="4"/>
      <c r="K93" s="4"/>
    </row>
    <row r="94" spans="8:11" s="5" customFormat="1" x14ac:dyDescent="0.3">
      <c r="H94" s="4"/>
      <c r="I94" s="4"/>
      <c r="J94" s="4"/>
      <c r="K94" s="4"/>
    </row>
    <row r="95" spans="8:11" s="5" customFormat="1" x14ac:dyDescent="0.3">
      <c r="H95" s="4"/>
      <c r="I95" s="4"/>
      <c r="J95" s="4"/>
      <c r="K95" s="4"/>
    </row>
    <row r="96" spans="8:11" s="5" customFormat="1" x14ac:dyDescent="0.3">
      <c r="H96" s="4"/>
      <c r="I96" s="4"/>
      <c r="J96" s="4"/>
      <c r="K96" s="4"/>
    </row>
    <row r="97" spans="8:11" s="5" customFormat="1" x14ac:dyDescent="0.3">
      <c r="H97" s="4"/>
      <c r="I97" s="4"/>
      <c r="J97" s="4"/>
      <c r="K97" s="4"/>
    </row>
    <row r="98" spans="8:11" s="5" customFormat="1" x14ac:dyDescent="0.3">
      <c r="H98" s="4"/>
      <c r="I98" s="4"/>
      <c r="J98" s="4"/>
      <c r="K98" s="4"/>
    </row>
    <row r="99" spans="8:11" s="5" customFormat="1" x14ac:dyDescent="0.3">
      <c r="H99" s="4"/>
      <c r="I99" s="4"/>
      <c r="J99" s="4"/>
      <c r="K99" s="4"/>
    </row>
    <row r="100" spans="8:11" s="5" customFormat="1" x14ac:dyDescent="0.3">
      <c r="H100" s="4"/>
      <c r="I100" s="4"/>
      <c r="J100" s="4"/>
      <c r="K100" s="4"/>
    </row>
    <row r="101" spans="8:11" s="5" customFormat="1" x14ac:dyDescent="0.3">
      <c r="H101" s="4"/>
      <c r="I101" s="4"/>
      <c r="J101" s="4"/>
      <c r="K101" s="4"/>
    </row>
    <row r="102" spans="8:11" s="5" customFormat="1" x14ac:dyDescent="0.3">
      <c r="H102" s="4"/>
      <c r="I102" s="4"/>
      <c r="J102" s="4"/>
      <c r="K102" s="4"/>
    </row>
    <row r="103" spans="8:11" s="5" customFormat="1" x14ac:dyDescent="0.3">
      <c r="H103" s="4"/>
      <c r="I103" s="4"/>
      <c r="J103" s="4"/>
      <c r="K103" s="4"/>
    </row>
    <row r="104" spans="8:11" s="5" customFormat="1" x14ac:dyDescent="0.3">
      <c r="H104" s="4"/>
      <c r="I104" s="4"/>
      <c r="J104" s="4"/>
      <c r="K104" s="4"/>
    </row>
    <row r="105" spans="8:11" s="5" customFormat="1" x14ac:dyDescent="0.3">
      <c r="H105" s="4"/>
      <c r="I105" s="4"/>
      <c r="J105" s="4"/>
      <c r="K105" s="4"/>
    </row>
    <row r="106" spans="8:11" s="5" customFormat="1" x14ac:dyDescent="0.3">
      <c r="H106" s="4"/>
      <c r="I106" s="4"/>
      <c r="J106" s="4"/>
      <c r="K106" s="4"/>
    </row>
    <row r="107" spans="8:11" s="5" customFormat="1" x14ac:dyDescent="0.3">
      <c r="H107" s="4"/>
      <c r="I107" s="4"/>
      <c r="J107" s="4"/>
      <c r="K107" s="4"/>
    </row>
    <row r="108" spans="8:11" s="5" customFormat="1" x14ac:dyDescent="0.3">
      <c r="H108" s="4"/>
      <c r="I108" s="4"/>
      <c r="J108" s="4"/>
      <c r="K108" s="4"/>
    </row>
    <row r="109" spans="8:11" s="5" customFormat="1" x14ac:dyDescent="0.3">
      <c r="H109" s="4"/>
      <c r="I109" s="4"/>
      <c r="J109" s="4"/>
      <c r="K109" s="4"/>
    </row>
    <row r="110" spans="8:11" s="5" customFormat="1" x14ac:dyDescent="0.3">
      <c r="H110" s="4"/>
      <c r="I110" s="4"/>
      <c r="J110" s="4"/>
      <c r="K110" s="4"/>
    </row>
    <row r="111" spans="8:11" s="5" customFormat="1" x14ac:dyDescent="0.3">
      <c r="H111" s="4"/>
      <c r="I111" s="4"/>
      <c r="J111" s="4"/>
      <c r="K111" s="4"/>
    </row>
    <row r="112" spans="8:11" s="5" customFormat="1" x14ac:dyDescent="0.3">
      <c r="H112" s="4"/>
      <c r="I112" s="4"/>
      <c r="J112" s="4"/>
      <c r="K112" s="4"/>
    </row>
    <row r="113" spans="8:11" s="5" customFormat="1" x14ac:dyDescent="0.3">
      <c r="H113" s="4"/>
      <c r="I113" s="4"/>
      <c r="J113" s="4"/>
      <c r="K113" s="4"/>
    </row>
    <row r="114" spans="8:11" s="5" customFormat="1" x14ac:dyDescent="0.3">
      <c r="H114" s="4"/>
      <c r="I114" s="4"/>
      <c r="J114" s="4"/>
      <c r="K114" s="4"/>
    </row>
    <row r="115" spans="8:11" s="5" customFormat="1" x14ac:dyDescent="0.3">
      <c r="H115" s="4"/>
      <c r="I115" s="4"/>
      <c r="J115" s="4"/>
      <c r="K115" s="4"/>
    </row>
    <row r="116" spans="8:11" s="5" customFormat="1" x14ac:dyDescent="0.3">
      <c r="H116" s="4"/>
      <c r="I116" s="4"/>
      <c r="J116" s="4"/>
      <c r="K116" s="4"/>
    </row>
    <row r="117" spans="8:11" s="5" customFormat="1" x14ac:dyDescent="0.3">
      <c r="H117" s="4"/>
      <c r="I117" s="4"/>
      <c r="J117" s="4"/>
      <c r="K117" s="4"/>
    </row>
    <row r="118" spans="8:11" s="5" customFormat="1" x14ac:dyDescent="0.3">
      <c r="H118" s="4"/>
      <c r="I118" s="4"/>
      <c r="J118" s="4"/>
      <c r="K118" s="4"/>
    </row>
    <row r="119" spans="8:11" s="5" customFormat="1" x14ac:dyDescent="0.3">
      <c r="H119" s="4"/>
      <c r="I119" s="4"/>
      <c r="J119" s="4"/>
      <c r="K119" s="4"/>
    </row>
    <row r="120" spans="8:11" s="5" customFormat="1" x14ac:dyDescent="0.3">
      <c r="H120" s="4"/>
      <c r="I120" s="4"/>
      <c r="J120" s="4"/>
      <c r="K120" s="4"/>
    </row>
    <row r="121" spans="8:11" s="5" customFormat="1" x14ac:dyDescent="0.3">
      <c r="H121" s="4"/>
      <c r="I121" s="4"/>
      <c r="J121" s="4"/>
      <c r="K121" s="4"/>
    </row>
    <row r="122" spans="8:11" s="5" customFormat="1" x14ac:dyDescent="0.3">
      <c r="H122" s="4"/>
      <c r="I122" s="4"/>
      <c r="J122" s="4"/>
      <c r="K122" s="4"/>
    </row>
    <row r="123" spans="8:11" s="5" customFormat="1" x14ac:dyDescent="0.3">
      <c r="H123" s="4"/>
      <c r="I123" s="4"/>
      <c r="J123" s="4"/>
      <c r="K123" s="4"/>
    </row>
    <row r="124" spans="8:11" s="5" customFormat="1" x14ac:dyDescent="0.3">
      <c r="H124" s="4"/>
      <c r="I124" s="4"/>
      <c r="J124" s="4"/>
      <c r="K124" s="4"/>
    </row>
    <row r="125" spans="8:11" s="5" customFormat="1" x14ac:dyDescent="0.3">
      <c r="H125" s="4"/>
      <c r="I125" s="4"/>
      <c r="J125" s="4"/>
      <c r="K125" s="4"/>
    </row>
    <row r="126" spans="8:11" s="5" customFormat="1" x14ac:dyDescent="0.3">
      <c r="H126" s="4"/>
      <c r="I126" s="4"/>
      <c r="J126" s="4"/>
      <c r="K126" s="4"/>
    </row>
    <row r="127" spans="8:11" s="5" customFormat="1" x14ac:dyDescent="0.3">
      <c r="H127" s="4"/>
      <c r="I127" s="4"/>
      <c r="J127" s="4"/>
      <c r="K127" s="4"/>
    </row>
    <row r="128" spans="8:11" s="5" customFormat="1" x14ac:dyDescent="0.3">
      <c r="H128" s="4"/>
      <c r="I128" s="4"/>
      <c r="J128" s="4"/>
      <c r="K128" s="4"/>
    </row>
    <row r="129" spans="8:11" s="5" customFormat="1" x14ac:dyDescent="0.3">
      <c r="H129" s="4"/>
      <c r="I129" s="4"/>
      <c r="J129" s="4"/>
      <c r="K129" s="4"/>
    </row>
    <row r="130" spans="8:11" s="5" customFormat="1" x14ac:dyDescent="0.3">
      <c r="H130" s="4"/>
      <c r="I130" s="4"/>
      <c r="J130" s="4"/>
      <c r="K130" s="4"/>
    </row>
    <row r="131" spans="8:11" s="5" customFormat="1" x14ac:dyDescent="0.3">
      <c r="H131" s="4"/>
      <c r="I131" s="4"/>
      <c r="J131" s="4"/>
      <c r="K131" s="4"/>
    </row>
    <row r="132" spans="8:11" s="5" customFormat="1" x14ac:dyDescent="0.3">
      <c r="H132" s="4"/>
      <c r="I132" s="4"/>
      <c r="J132" s="4"/>
      <c r="K132" s="4"/>
    </row>
    <row r="133" spans="8:11" s="5" customFormat="1" x14ac:dyDescent="0.3">
      <c r="H133" s="4"/>
      <c r="I133" s="4"/>
      <c r="J133" s="4"/>
      <c r="K133" s="4"/>
    </row>
    <row r="134" spans="8:11" s="5" customFormat="1" x14ac:dyDescent="0.3">
      <c r="H134" s="4"/>
      <c r="I134" s="4"/>
      <c r="J134" s="4"/>
      <c r="K134" s="4"/>
    </row>
    <row r="135" spans="8:11" s="5" customFormat="1" x14ac:dyDescent="0.3">
      <c r="H135" s="4"/>
      <c r="I135" s="4"/>
      <c r="J135" s="4"/>
      <c r="K135" s="4"/>
    </row>
    <row r="136" spans="8:11" s="5" customFormat="1" x14ac:dyDescent="0.3">
      <c r="H136" s="4"/>
      <c r="I136" s="4"/>
      <c r="J136" s="4"/>
      <c r="K136" s="4"/>
    </row>
    <row r="137" spans="8:11" s="5" customFormat="1" x14ac:dyDescent="0.3">
      <c r="H137" s="4"/>
      <c r="I137" s="4"/>
      <c r="J137" s="4"/>
      <c r="K137" s="4"/>
    </row>
    <row r="138" spans="8:11" s="5" customFormat="1" x14ac:dyDescent="0.3">
      <c r="H138" s="4"/>
      <c r="I138" s="4"/>
      <c r="J138" s="4"/>
      <c r="K138" s="4"/>
    </row>
    <row r="139" spans="8:11" s="5" customFormat="1" x14ac:dyDescent="0.3">
      <c r="H139" s="4"/>
      <c r="I139" s="4"/>
      <c r="J139" s="4"/>
      <c r="K139" s="4"/>
    </row>
    <row r="140" spans="8:11" s="5" customFormat="1" x14ac:dyDescent="0.3">
      <c r="H140" s="4"/>
      <c r="I140" s="4"/>
      <c r="J140" s="4"/>
      <c r="K140" s="4"/>
    </row>
    <row r="141" spans="8:11" s="5" customFormat="1" x14ac:dyDescent="0.3">
      <c r="H141" s="4"/>
      <c r="I141" s="4"/>
      <c r="J141" s="4"/>
      <c r="K141" s="4"/>
    </row>
    <row r="142" spans="8:11" s="5" customFormat="1" x14ac:dyDescent="0.3">
      <c r="H142" s="4"/>
      <c r="I142" s="4"/>
      <c r="J142" s="4"/>
      <c r="K142" s="4"/>
    </row>
    <row r="143" spans="8:11" s="5" customFormat="1" x14ac:dyDescent="0.3">
      <c r="H143" s="4"/>
      <c r="I143" s="4"/>
      <c r="J143" s="4"/>
      <c r="K143" s="4"/>
    </row>
    <row r="144" spans="8:11" s="5" customFormat="1" x14ac:dyDescent="0.3">
      <c r="H144" s="4"/>
      <c r="I144" s="4"/>
      <c r="J144" s="4"/>
      <c r="K144" s="4"/>
    </row>
    <row r="145" spans="8:11" s="5" customFormat="1" x14ac:dyDescent="0.3">
      <c r="H145" s="4"/>
      <c r="I145" s="4"/>
      <c r="J145" s="4"/>
      <c r="K145" s="4"/>
    </row>
    <row r="146" spans="8:11" s="5" customFormat="1" x14ac:dyDescent="0.3">
      <c r="H146" s="4"/>
      <c r="I146" s="4"/>
      <c r="J146" s="4"/>
      <c r="K146" s="4"/>
    </row>
    <row r="147" spans="8:11" s="5" customFormat="1" x14ac:dyDescent="0.3">
      <c r="H147" s="4"/>
      <c r="I147" s="4"/>
      <c r="J147" s="4"/>
      <c r="K147" s="4"/>
    </row>
    <row r="148" spans="8:11" s="5" customFormat="1" x14ac:dyDescent="0.3">
      <c r="H148" s="4"/>
      <c r="I148" s="4"/>
      <c r="J148" s="4"/>
      <c r="K148" s="4"/>
    </row>
    <row r="149" spans="8:11" s="5" customFormat="1" x14ac:dyDescent="0.3">
      <c r="H149" s="4"/>
      <c r="I149" s="4"/>
      <c r="J149" s="4"/>
      <c r="K149" s="4"/>
    </row>
    <row r="150" spans="8:11" s="5" customFormat="1" x14ac:dyDescent="0.3">
      <c r="H150" s="4"/>
      <c r="I150" s="4"/>
      <c r="J150" s="4"/>
      <c r="K150" s="4"/>
    </row>
    <row r="151" spans="8:11" s="5" customFormat="1" x14ac:dyDescent="0.3">
      <c r="H151" s="4"/>
      <c r="I151" s="4"/>
      <c r="J151" s="4"/>
      <c r="K151" s="4"/>
    </row>
    <row r="152" spans="8:11" s="5" customFormat="1" x14ac:dyDescent="0.3">
      <c r="H152" s="4"/>
      <c r="I152" s="4"/>
      <c r="J152" s="4"/>
      <c r="K152" s="4"/>
    </row>
    <row r="153" spans="8:11" s="5" customFormat="1" x14ac:dyDescent="0.3">
      <c r="H153" s="4"/>
      <c r="I153" s="4"/>
      <c r="J153" s="4"/>
      <c r="K153" s="4"/>
    </row>
    <row r="154" spans="8:11" s="5" customFormat="1" x14ac:dyDescent="0.3">
      <c r="H154" s="4"/>
      <c r="I154" s="4"/>
      <c r="J154" s="4"/>
      <c r="K154" s="4"/>
    </row>
    <row r="155" spans="8:11" s="5" customFormat="1" x14ac:dyDescent="0.3">
      <c r="H155" s="4"/>
      <c r="I155" s="4"/>
      <c r="J155" s="4"/>
      <c r="K155" s="4"/>
    </row>
    <row r="156" spans="8:11" s="5" customFormat="1" x14ac:dyDescent="0.3">
      <c r="H156" s="4"/>
      <c r="I156" s="4"/>
      <c r="J156" s="4"/>
      <c r="K156" s="4"/>
    </row>
    <row r="157" spans="8:11" s="5" customFormat="1" x14ac:dyDescent="0.3">
      <c r="H157" s="4"/>
      <c r="I157" s="4"/>
      <c r="J157" s="4"/>
      <c r="K157" s="4"/>
    </row>
    <row r="158" spans="8:11" s="5" customFormat="1" x14ac:dyDescent="0.3">
      <c r="H158" s="4"/>
      <c r="I158" s="4"/>
      <c r="J158" s="4"/>
      <c r="K158" s="4"/>
    </row>
    <row r="159" spans="8:11" s="5" customFormat="1" x14ac:dyDescent="0.3">
      <c r="H159" s="4"/>
      <c r="I159" s="4"/>
      <c r="J159" s="4"/>
      <c r="K159" s="4"/>
    </row>
    <row r="160" spans="8:11" s="5" customFormat="1" x14ac:dyDescent="0.3">
      <c r="H160" s="4"/>
      <c r="I160" s="4"/>
      <c r="J160" s="4"/>
      <c r="K160" s="4"/>
    </row>
    <row r="161" spans="8:11" s="5" customFormat="1" x14ac:dyDescent="0.3">
      <c r="H161" s="4"/>
      <c r="I161" s="4"/>
      <c r="J161" s="4"/>
      <c r="K161" s="4"/>
    </row>
    <row r="162" spans="8:11" s="5" customFormat="1" x14ac:dyDescent="0.3">
      <c r="H162" s="4"/>
      <c r="I162" s="4"/>
      <c r="J162" s="4"/>
      <c r="K162" s="4"/>
    </row>
    <row r="163" spans="8:11" s="5" customFormat="1" x14ac:dyDescent="0.3">
      <c r="H163" s="4"/>
      <c r="I163" s="4"/>
      <c r="J163" s="4"/>
      <c r="K163" s="4"/>
    </row>
    <row r="164" spans="8:11" s="5" customFormat="1" x14ac:dyDescent="0.3">
      <c r="H164" s="4"/>
      <c r="I164" s="4"/>
      <c r="J164" s="4"/>
      <c r="K164" s="4"/>
    </row>
    <row r="165" spans="8:11" s="5" customFormat="1" x14ac:dyDescent="0.3">
      <c r="H165" s="4"/>
      <c r="I165" s="4"/>
      <c r="J165" s="4"/>
      <c r="K165" s="4"/>
    </row>
    <row r="166" spans="8:11" s="5" customFormat="1" x14ac:dyDescent="0.3">
      <c r="H166" s="4"/>
      <c r="I166" s="4"/>
      <c r="J166" s="4"/>
      <c r="K166" s="4"/>
    </row>
    <row r="167" spans="8:11" s="5" customFormat="1" x14ac:dyDescent="0.3">
      <c r="H167" s="4"/>
      <c r="I167" s="4"/>
      <c r="J167" s="4"/>
      <c r="K167" s="4"/>
    </row>
    <row r="168" spans="8:11" s="5" customFormat="1" x14ac:dyDescent="0.3">
      <c r="H168" s="4"/>
      <c r="I168" s="4"/>
      <c r="J168" s="4"/>
      <c r="K168" s="4"/>
    </row>
    <row r="169" spans="8:11" s="5" customFormat="1" x14ac:dyDescent="0.3">
      <c r="H169" s="4"/>
      <c r="I169" s="4"/>
      <c r="J169" s="4"/>
      <c r="K169" s="4"/>
    </row>
    <row r="170" spans="8:11" s="5" customFormat="1" x14ac:dyDescent="0.3">
      <c r="H170" s="4"/>
      <c r="I170" s="4"/>
      <c r="J170" s="4"/>
      <c r="K170" s="4"/>
    </row>
    <row r="171" spans="8:11" s="5" customFormat="1" x14ac:dyDescent="0.3">
      <c r="H171" s="4"/>
      <c r="I171" s="4"/>
      <c r="J171" s="4"/>
      <c r="K171" s="4"/>
    </row>
    <row r="172" spans="8:11" s="5" customFormat="1" x14ac:dyDescent="0.3">
      <c r="H172" s="4"/>
      <c r="I172" s="4"/>
      <c r="J172" s="4"/>
      <c r="K172" s="4"/>
    </row>
    <row r="173" spans="8:11" s="5" customFormat="1" x14ac:dyDescent="0.3">
      <c r="H173" s="4"/>
      <c r="I173" s="4"/>
      <c r="J173" s="4"/>
      <c r="K173" s="4"/>
    </row>
    <row r="174" spans="8:11" s="5" customFormat="1" x14ac:dyDescent="0.3">
      <c r="H174" s="4"/>
      <c r="I174" s="4"/>
      <c r="J174" s="4"/>
      <c r="K174" s="4"/>
    </row>
    <row r="175" spans="8:11" s="5" customFormat="1" x14ac:dyDescent="0.3">
      <c r="H175" s="4"/>
      <c r="I175" s="4"/>
      <c r="J175" s="4"/>
      <c r="K175" s="4"/>
    </row>
    <row r="176" spans="8:11" s="5" customFormat="1" x14ac:dyDescent="0.3">
      <c r="H176" s="4"/>
      <c r="I176" s="4"/>
      <c r="J176" s="4"/>
      <c r="K176" s="4"/>
    </row>
    <row r="177" spans="8:11" s="5" customFormat="1" x14ac:dyDescent="0.3">
      <c r="H177" s="4"/>
      <c r="I177" s="4"/>
      <c r="J177" s="4"/>
      <c r="K177" s="4"/>
    </row>
    <row r="178" spans="8:11" s="5" customFormat="1" x14ac:dyDescent="0.3">
      <c r="H178" s="4"/>
      <c r="I178" s="4"/>
      <c r="J178" s="4"/>
      <c r="K178" s="4"/>
    </row>
    <row r="179" spans="8:11" s="5" customFormat="1" x14ac:dyDescent="0.3">
      <c r="H179" s="4"/>
      <c r="I179" s="4"/>
      <c r="J179" s="4"/>
      <c r="K179" s="4"/>
    </row>
    <row r="180" spans="8:11" s="5" customFormat="1" x14ac:dyDescent="0.3">
      <c r="H180" s="4"/>
      <c r="I180" s="4"/>
      <c r="J180" s="4"/>
      <c r="K180" s="4"/>
    </row>
    <row r="181" spans="8:11" s="5" customFormat="1" x14ac:dyDescent="0.3">
      <c r="H181" s="4"/>
      <c r="I181" s="4"/>
      <c r="J181" s="4"/>
      <c r="K181" s="4"/>
    </row>
    <row r="182" spans="8:11" s="5" customFormat="1" x14ac:dyDescent="0.3">
      <c r="H182" s="4"/>
      <c r="I182" s="4"/>
      <c r="J182" s="4"/>
      <c r="K182" s="4"/>
    </row>
    <row r="183" spans="8:11" s="5" customFormat="1" x14ac:dyDescent="0.3">
      <c r="H183" s="4"/>
      <c r="I183" s="4"/>
      <c r="J183" s="4"/>
      <c r="K183" s="4"/>
    </row>
    <row r="184" spans="8:11" s="5" customFormat="1" x14ac:dyDescent="0.3">
      <c r="H184" s="4"/>
      <c r="I184" s="4"/>
      <c r="J184" s="4"/>
      <c r="K184" s="4"/>
    </row>
    <row r="185" spans="8:11" s="5" customFormat="1" x14ac:dyDescent="0.3">
      <c r="H185" s="4"/>
      <c r="I185" s="4"/>
      <c r="J185" s="4"/>
      <c r="K185" s="4"/>
    </row>
    <row r="186" spans="8:11" s="5" customFormat="1" x14ac:dyDescent="0.3">
      <c r="H186" s="4"/>
      <c r="I186" s="4"/>
      <c r="J186" s="4"/>
      <c r="K186" s="4"/>
    </row>
    <row r="187" spans="8:11" s="5" customFormat="1" x14ac:dyDescent="0.3">
      <c r="H187" s="4"/>
      <c r="I187" s="4"/>
      <c r="J187" s="4"/>
      <c r="K187" s="4"/>
    </row>
    <row r="188" spans="8:11" s="5" customFormat="1" x14ac:dyDescent="0.3">
      <c r="H188" s="4"/>
      <c r="I188" s="4"/>
      <c r="J188" s="4"/>
      <c r="K188" s="4"/>
    </row>
    <row r="189" spans="8:11" s="5" customFormat="1" x14ac:dyDescent="0.3">
      <c r="H189" s="4"/>
      <c r="I189" s="4"/>
      <c r="J189" s="4"/>
      <c r="K189" s="4"/>
    </row>
    <row r="190" spans="8:11" s="5" customFormat="1" x14ac:dyDescent="0.3">
      <c r="H190" s="4"/>
      <c r="I190" s="4"/>
      <c r="J190" s="4"/>
      <c r="K190" s="4"/>
    </row>
    <row r="191" spans="8:11" s="5" customFormat="1" x14ac:dyDescent="0.3">
      <c r="H191" s="4"/>
      <c r="I191" s="4"/>
      <c r="J191" s="4"/>
      <c r="K191" s="4"/>
    </row>
    <row r="192" spans="8:11" s="5" customFormat="1" x14ac:dyDescent="0.3">
      <c r="H192" s="4"/>
      <c r="I192" s="4"/>
      <c r="J192" s="4"/>
      <c r="K192" s="4"/>
    </row>
    <row r="193" spans="8:11" s="5" customFormat="1" x14ac:dyDescent="0.3">
      <c r="H193" s="4"/>
      <c r="I193" s="4"/>
      <c r="J193" s="4"/>
      <c r="K193" s="4"/>
    </row>
    <row r="194" spans="8:11" s="5" customFormat="1" x14ac:dyDescent="0.3">
      <c r="H194" s="4"/>
      <c r="I194" s="4"/>
      <c r="J194" s="4"/>
      <c r="K194" s="4"/>
    </row>
    <row r="195" spans="8:11" s="5" customFormat="1" x14ac:dyDescent="0.3">
      <c r="H195" s="4"/>
      <c r="I195" s="4"/>
      <c r="J195" s="4"/>
      <c r="K195" s="4"/>
    </row>
    <row r="196" spans="8:11" s="5" customFormat="1" x14ac:dyDescent="0.3">
      <c r="H196" s="4"/>
      <c r="I196" s="4"/>
      <c r="J196" s="4"/>
      <c r="K196" s="4"/>
    </row>
    <row r="197" spans="8:11" s="5" customFormat="1" x14ac:dyDescent="0.3">
      <c r="H197" s="4"/>
      <c r="I197" s="4"/>
      <c r="J197" s="4"/>
      <c r="K197" s="4"/>
    </row>
    <row r="198" spans="8:11" s="5" customFormat="1" x14ac:dyDescent="0.3">
      <c r="H198" s="4"/>
      <c r="I198" s="4"/>
      <c r="J198" s="4"/>
      <c r="K198" s="4"/>
    </row>
    <row r="199" spans="8:11" s="5" customFormat="1" x14ac:dyDescent="0.3">
      <c r="H199" s="4"/>
      <c r="I199" s="4"/>
      <c r="J199" s="4"/>
      <c r="K199" s="4"/>
    </row>
    <row r="200" spans="8:11" s="5" customFormat="1" x14ac:dyDescent="0.3">
      <c r="H200" s="4"/>
      <c r="I200" s="4"/>
      <c r="J200" s="4"/>
      <c r="K200" s="4"/>
    </row>
    <row r="201" spans="8:11" s="5" customFormat="1" x14ac:dyDescent="0.3">
      <c r="H201" s="4"/>
      <c r="I201" s="4"/>
      <c r="J201" s="4"/>
      <c r="K201" s="4"/>
    </row>
    <row r="202" spans="8:11" s="5" customFormat="1" x14ac:dyDescent="0.3">
      <c r="H202" s="4"/>
      <c r="I202" s="4"/>
      <c r="J202" s="4"/>
      <c r="K202" s="4"/>
    </row>
    <row r="203" spans="8:11" s="5" customFormat="1" x14ac:dyDescent="0.3">
      <c r="H203" s="4"/>
      <c r="I203" s="4"/>
      <c r="J203" s="4"/>
      <c r="K203" s="4"/>
    </row>
    <row r="204" spans="8:11" s="5" customFormat="1" x14ac:dyDescent="0.3">
      <c r="H204" s="4"/>
      <c r="I204" s="4"/>
      <c r="J204" s="4"/>
      <c r="K204" s="4"/>
    </row>
    <row r="205" spans="8:11" s="5" customFormat="1" x14ac:dyDescent="0.3">
      <c r="H205" s="4"/>
      <c r="I205" s="4"/>
      <c r="J205" s="4"/>
      <c r="K205" s="4"/>
    </row>
    <row r="206" spans="8:11" s="5" customFormat="1" x14ac:dyDescent="0.3">
      <c r="H206" s="4"/>
      <c r="I206" s="4"/>
      <c r="J206" s="4"/>
      <c r="K206" s="4"/>
    </row>
    <row r="207" spans="8:11" s="5" customFormat="1" x14ac:dyDescent="0.3">
      <c r="H207" s="4"/>
      <c r="I207" s="4"/>
      <c r="J207" s="4"/>
      <c r="K207" s="4"/>
    </row>
    <row r="208" spans="8:11" s="5" customFormat="1" x14ac:dyDescent="0.3">
      <c r="H208" s="4"/>
      <c r="I208" s="4"/>
      <c r="J208" s="4"/>
      <c r="K208" s="4"/>
    </row>
    <row r="209" spans="8:11" s="5" customFormat="1" x14ac:dyDescent="0.3">
      <c r="H209" s="4"/>
      <c r="I209" s="4"/>
      <c r="J209" s="4"/>
      <c r="K209" s="4"/>
    </row>
    <row r="210" spans="8:11" s="5" customFormat="1" x14ac:dyDescent="0.3">
      <c r="H210" s="4"/>
      <c r="I210" s="4"/>
      <c r="J210" s="4"/>
      <c r="K210" s="4"/>
    </row>
    <row r="211" spans="8:11" s="5" customFormat="1" x14ac:dyDescent="0.3">
      <c r="H211" s="4"/>
      <c r="I211" s="4"/>
      <c r="J211" s="4"/>
      <c r="K211" s="4"/>
    </row>
    <row r="212" spans="8:11" s="5" customFormat="1" x14ac:dyDescent="0.3">
      <c r="H212" s="4"/>
      <c r="I212" s="4"/>
      <c r="J212" s="4"/>
      <c r="K212" s="4"/>
    </row>
    <row r="213" spans="8:11" s="5" customFormat="1" x14ac:dyDescent="0.3">
      <c r="H213" s="4"/>
      <c r="I213" s="4"/>
      <c r="J213" s="4"/>
      <c r="K213" s="4"/>
    </row>
    <row r="214" spans="8:11" s="5" customFormat="1" x14ac:dyDescent="0.3">
      <c r="H214" s="4"/>
      <c r="I214" s="4"/>
      <c r="J214" s="4"/>
      <c r="K214" s="4"/>
    </row>
    <row r="215" spans="8:11" s="5" customFormat="1" x14ac:dyDescent="0.3">
      <c r="H215" s="4"/>
      <c r="I215" s="4"/>
      <c r="J215" s="4"/>
      <c r="K215" s="4"/>
    </row>
    <row r="216" spans="8:11" s="5" customFormat="1" x14ac:dyDescent="0.3">
      <c r="H216" s="4"/>
      <c r="I216" s="4"/>
      <c r="J216" s="4"/>
      <c r="K216" s="4"/>
    </row>
    <row r="217" spans="8:11" s="5" customFormat="1" x14ac:dyDescent="0.3">
      <c r="H217" s="4"/>
      <c r="I217" s="4"/>
      <c r="J217" s="4"/>
      <c r="K217" s="4"/>
    </row>
    <row r="218" spans="8:11" s="5" customFormat="1" x14ac:dyDescent="0.3">
      <c r="H218" s="4"/>
      <c r="I218" s="4"/>
      <c r="J218" s="4"/>
      <c r="K218" s="4"/>
    </row>
    <row r="219" spans="8:11" s="5" customFormat="1" x14ac:dyDescent="0.3">
      <c r="H219" s="4"/>
      <c r="I219" s="4"/>
      <c r="J219" s="4"/>
      <c r="K219" s="4"/>
    </row>
    <row r="220" spans="8:11" s="5" customFormat="1" x14ac:dyDescent="0.3">
      <c r="H220" s="4"/>
      <c r="I220" s="4"/>
      <c r="J220" s="4"/>
      <c r="K220" s="4"/>
    </row>
    <row r="221" spans="8:11" s="5" customFormat="1" x14ac:dyDescent="0.3">
      <c r="H221" s="4"/>
      <c r="I221" s="4"/>
      <c r="J221" s="4"/>
      <c r="K221" s="4"/>
    </row>
    <row r="222" spans="8:11" s="5" customFormat="1" x14ac:dyDescent="0.3">
      <c r="H222" s="4"/>
      <c r="I222" s="4"/>
      <c r="J222" s="4"/>
      <c r="K222" s="4"/>
    </row>
    <row r="223" spans="8:11" s="5" customFormat="1" x14ac:dyDescent="0.3">
      <c r="H223" s="4"/>
      <c r="I223" s="4"/>
      <c r="J223" s="4"/>
      <c r="K223" s="4"/>
    </row>
    <row r="224" spans="8:11" s="5" customFormat="1" x14ac:dyDescent="0.3">
      <c r="H224" s="4"/>
      <c r="I224" s="4"/>
      <c r="J224" s="4"/>
      <c r="K224" s="4"/>
    </row>
    <row r="225" spans="8:11" s="5" customFormat="1" x14ac:dyDescent="0.3">
      <c r="H225" s="4"/>
      <c r="I225" s="4"/>
      <c r="J225" s="4"/>
      <c r="K225" s="4"/>
    </row>
    <row r="226" spans="8:11" s="5" customFormat="1" x14ac:dyDescent="0.3">
      <c r="H226" s="4"/>
      <c r="I226" s="4"/>
      <c r="J226" s="4"/>
      <c r="K226" s="4"/>
    </row>
    <row r="227" spans="8:11" s="5" customFormat="1" x14ac:dyDescent="0.3">
      <c r="H227" s="4"/>
      <c r="I227" s="4"/>
      <c r="J227" s="4"/>
      <c r="K227" s="4"/>
    </row>
    <row r="228" spans="8:11" s="5" customFormat="1" x14ac:dyDescent="0.3">
      <c r="H228" s="4"/>
      <c r="I228" s="4"/>
      <c r="J228" s="4"/>
      <c r="K228" s="4"/>
    </row>
    <row r="229" spans="8:11" s="5" customFormat="1" x14ac:dyDescent="0.3">
      <c r="H229" s="4"/>
      <c r="I229" s="4"/>
      <c r="J229" s="4"/>
      <c r="K229" s="4"/>
    </row>
    <row r="230" spans="8:11" s="5" customFormat="1" x14ac:dyDescent="0.3">
      <c r="H230" s="4"/>
      <c r="I230" s="4"/>
      <c r="J230" s="4"/>
      <c r="K230" s="4"/>
    </row>
    <row r="231" spans="8:11" s="5" customFormat="1" x14ac:dyDescent="0.3">
      <c r="H231" s="4"/>
      <c r="I231" s="4"/>
      <c r="J231" s="4"/>
      <c r="K231" s="4"/>
    </row>
    <row r="232" spans="8:11" s="5" customFormat="1" x14ac:dyDescent="0.3">
      <c r="H232" s="4"/>
      <c r="I232" s="4"/>
      <c r="J232" s="4"/>
      <c r="K232" s="4"/>
    </row>
    <row r="233" spans="8:11" s="5" customFormat="1" x14ac:dyDescent="0.3">
      <c r="H233" s="4"/>
      <c r="I233" s="4"/>
      <c r="J233" s="4"/>
      <c r="K233" s="4"/>
    </row>
    <row r="234" spans="8:11" s="5" customFormat="1" x14ac:dyDescent="0.3">
      <c r="H234" s="4"/>
      <c r="I234" s="4"/>
      <c r="J234" s="4"/>
      <c r="K234" s="4"/>
    </row>
    <row r="235" spans="8:11" s="5" customFormat="1" x14ac:dyDescent="0.3">
      <c r="H235" s="4"/>
      <c r="I235" s="4"/>
      <c r="J235" s="4"/>
      <c r="K235" s="4"/>
    </row>
    <row r="236" spans="8:11" s="5" customFormat="1" x14ac:dyDescent="0.3">
      <c r="H236" s="4"/>
      <c r="I236" s="4"/>
      <c r="J236" s="4"/>
      <c r="K236" s="4"/>
    </row>
    <row r="237" spans="8:11" s="5" customFormat="1" x14ac:dyDescent="0.3">
      <c r="H237" s="4"/>
      <c r="I237" s="4"/>
      <c r="J237" s="4"/>
      <c r="K237" s="4"/>
    </row>
    <row r="238" spans="8:11" s="5" customFormat="1" x14ac:dyDescent="0.3">
      <c r="H238" s="4"/>
      <c r="I238" s="4"/>
      <c r="J238" s="4"/>
      <c r="K238" s="4"/>
    </row>
    <row r="239" spans="8:11" s="5" customFormat="1" x14ac:dyDescent="0.3">
      <c r="H239" s="4"/>
      <c r="I239" s="4"/>
      <c r="J239" s="4"/>
      <c r="K239" s="4"/>
    </row>
    <row r="240" spans="8:11" s="5" customFormat="1" x14ac:dyDescent="0.3">
      <c r="H240" s="4"/>
      <c r="I240" s="4"/>
      <c r="J240" s="4"/>
      <c r="K240" s="4"/>
    </row>
    <row r="241" spans="8:11" s="5" customFormat="1" x14ac:dyDescent="0.3">
      <c r="H241" s="4"/>
      <c r="I241" s="4"/>
      <c r="J241" s="4"/>
      <c r="K241" s="4"/>
    </row>
    <row r="242" spans="8:11" s="5" customFormat="1" x14ac:dyDescent="0.3">
      <c r="H242" s="4"/>
      <c r="I242" s="4"/>
      <c r="J242" s="4"/>
      <c r="K242" s="4"/>
    </row>
    <row r="243" spans="8:11" s="5" customFormat="1" x14ac:dyDescent="0.3">
      <c r="H243" s="4"/>
      <c r="I243" s="4"/>
      <c r="J243" s="4"/>
      <c r="K243" s="4"/>
    </row>
    <row r="244" spans="8:11" s="5" customFormat="1" x14ac:dyDescent="0.3">
      <c r="H244" s="4"/>
      <c r="I244" s="4"/>
      <c r="J244" s="4"/>
      <c r="K244" s="4"/>
    </row>
    <row r="245" spans="8:11" s="5" customFormat="1" x14ac:dyDescent="0.3">
      <c r="H245" s="4"/>
      <c r="I245" s="4"/>
      <c r="J245" s="4"/>
      <c r="K245" s="4"/>
    </row>
    <row r="246" spans="8:11" s="5" customFormat="1" x14ac:dyDescent="0.3">
      <c r="H246" s="4"/>
      <c r="I246" s="4"/>
      <c r="J246" s="4"/>
      <c r="K246" s="4"/>
    </row>
    <row r="247" spans="8:11" s="5" customFormat="1" x14ac:dyDescent="0.3">
      <c r="H247" s="4"/>
      <c r="I247" s="4"/>
      <c r="J247" s="4"/>
      <c r="K247" s="4"/>
    </row>
    <row r="248" spans="8:11" s="5" customFormat="1" x14ac:dyDescent="0.3">
      <c r="H248" s="4"/>
      <c r="I248" s="4"/>
      <c r="J248" s="4"/>
      <c r="K248" s="4"/>
    </row>
    <row r="249" spans="8:11" s="5" customFormat="1" x14ac:dyDescent="0.3">
      <c r="H249" s="4"/>
      <c r="I249" s="4"/>
      <c r="J249" s="4"/>
      <c r="K249" s="4"/>
    </row>
    <row r="250" spans="8:11" s="5" customFormat="1" x14ac:dyDescent="0.3">
      <c r="H250" s="4"/>
      <c r="I250" s="4"/>
      <c r="J250" s="4"/>
      <c r="K250" s="4"/>
    </row>
    <row r="251" spans="8:11" s="5" customFormat="1" x14ac:dyDescent="0.3">
      <c r="H251" s="4"/>
      <c r="I251" s="4"/>
      <c r="J251" s="4"/>
      <c r="K251" s="4"/>
    </row>
    <row r="252" spans="8:11" s="5" customFormat="1" x14ac:dyDescent="0.3">
      <c r="H252" s="4"/>
      <c r="I252" s="4"/>
      <c r="J252" s="4"/>
      <c r="K252" s="4"/>
    </row>
    <row r="253" spans="8:11" s="5" customFormat="1" x14ac:dyDescent="0.3">
      <c r="H253" s="4"/>
      <c r="I253" s="4"/>
      <c r="J253" s="4"/>
      <c r="K253" s="4"/>
    </row>
    <row r="254" spans="8:11" s="5" customFormat="1" x14ac:dyDescent="0.3">
      <c r="H254" s="4"/>
      <c r="I254" s="4"/>
      <c r="J254" s="4"/>
      <c r="K254" s="4"/>
    </row>
    <row r="255" spans="8:11" s="5" customFormat="1" x14ac:dyDescent="0.3">
      <c r="H255" s="4"/>
      <c r="I255" s="4"/>
      <c r="J255" s="4"/>
      <c r="K255" s="4"/>
    </row>
    <row r="256" spans="8:11" s="5" customFormat="1" x14ac:dyDescent="0.3">
      <c r="H256" s="4"/>
      <c r="I256" s="4"/>
      <c r="J256" s="4"/>
      <c r="K256" s="4"/>
    </row>
    <row r="257" spans="8:11" s="5" customFormat="1" x14ac:dyDescent="0.3">
      <c r="H257" s="4"/>
      <c r="I257" s="4"/>
      <c r="J257" s="4"/>
      <c r="K257" s="4"/>
    </row>
    <row r="258" spans="8:11" s="5" customFormat="1" x14ac:dyDescent="0.3">
      <c r="H258" s="4"/>
      <c r="I258" s="4"/>
      <c r="J258" s="4"/>
      <c r="K258" s="4"/>
    </row>
    <row r="259" spans="8:11" s="5" customFormat="1" x14ac:dyDescent="0.3">
      <c r="H259" s="4"/>
      <c r="I259" s="4"/>
      <c r="J259" s="4"/>
      <c r="K259" s="4"/>
    </row>
    <row r="260" spans="8:11" s="5" customFormat="1" x14ac:dyDescent="0.3">
      <c r="H260" s="4"/>
      <c r="I260" s="4"/>
      <c r="J260" s="4"/>
      <c r="K260" s="4"/>
    </row>
    <row r="261" spans="8:11" s="5" customFormat="1" x14ac:dyDescent="0.3">
      <c r="H261" s="4"/>
      <c r="I261" s="4"/>
      <c r="J261" s="4"/>
      <c r="K261" s="4"/>
    </row>
    <row r="262" spans="8:11" s="5" customFormat="1" x14ac:dyDescent="0.3">
      <c r="H262" s="4"/>
      <c r="I262" s="4"/>
      <c r="J262" s="4"/>
      <c r="K262" s="4"/>
    </row>
    <row r="263" spans="8:11" s="5" customFormat="1" x14ac:dyDescent="0.3">
      <c r="H263" s="4"/>
      <c r="I263" s="4"/>
      <c r="J263" s="4"/>
      <c r="K263" s="4"/>
    </row>
    <row r="264" spans="8:11" s="5" customFormat="1" x14ac:dyDescent="0.3">
      <c r="H264" s="4"/>
      <c r="I264" s="4"/>
      <c r="J264" s="4"/>
      <c r="K264" s="4"/>
    </row>
    <row r="265" spans="8:11" s="5" customFormat="1" x14ac:dyDescent="0.3">
      <c r="H265" s="4"/>
      <c r="I265" s="4"/>
      <c r="J265" s="4"/>
      <c r="K265" s="4"/>
    </row>
    <row r="266" spans="8:11" s="5" customFormat="1" x14ac:dyDescent="0.3">
      <c r="H266" s="4"/>
      <c r="I266" s="4"/>
      <c r="J266" s="4"/>
      <c r="K266" s="4"/>
    </row>
    <row r="267" spans="8:11" s="5" customFormat="1" x14ac:dyDescent="0.3">
      <c r="H267" s="4"/>
      <c r="I267" s="4"/>
      <c r="J267" s="4"/>
      <c r="K267" s="4"/>
    </row>
    <row r="268" spans="8:11" s="5" customFormat="1" x14ac:dyDescent="0.3">
      <c r="H268" s="4"/>
      <c r="I268" s="4"/>
      <c r="J268" s="4"/>
      <c r="K268" s="4"/>
    </row>
    <row r="269" spans="8:11" s="5" customFormat="1" x14ac:dyDescent="0.3">
      <c r="H269" s="4"/>
      <c r="I269" s="4"/>
      <c r="J269" s="4"/>
      <c r="K269" s="4"/>
    </row>
    <row r="270" spans="8:11" s="5" customFormat="1" x14ac:dyDescent="0.3">
      <c r="H270" s="4"/>
      <c r="I270" s="4"/>
      <c r="J270" s="4"/>
      <c r="K270" s="4"/>
    </row>
    <row r="271" spans="8:11" s="5" customFormat="1" x14ac:dyDescent="0.3">
      <c r="H271" s="4"/>
      <c r="I271" s="4"/>
      <c r="J271" s="4"/>
      <c r="K271" s="4"/>
    </row>
    <row r="272" spans="8:11" s="5" customFormat="1" x14ac:dyDescent="0.3">
      <c r="H272" s="4"/>
      <c r="I272" s="4"/>
      <c r="J272" s="4"/>
      <c r="K272" s="4"/>
    </row>
    <row r="273" spans="8:11" s="5" customFormat="1" x14ac:dyDescent="0.3">
      <c r="H273" s="4"/>
      <c r="I273" s="4"/>
      <c r="J273" s="4"/>
      <c r="K273" s="4"/>
    </row>
    <row r="274" spans="8:11" s="5" customFormat="1" x14ac:dyDescent="0.3">
      <c r="H274" s="4"/>
      <c r="I274" s="4"/>
      <c r="J274" s="4"/>
      <c r="K274" s="4"/>
    </row>
    <row r="275" spans="8:11" s="5" customFormat="1" x14ac:dyDescent="0.3">
      <c r="H275" s="4"/>
      <c r="I275" s="4"/>
      <c r="J275" s="4"/>
      <c r="K275" s="4"/>
    </row>
    <row r="276" spans="8:11" s="5" customFormat="1" x14ac:dyDescent="0.3">
      <c r="H276" s="4"/>
      <c r="I276" s="4"/>
      <c r="J276" s="4"/>
      <c r="K276" s="4"/>
    </row>
    <row r="277" spans="8:11" s="5" customFormat="1" x14ac:dyDescent="0.3">
      <c r="H277" s="4"/>
      <c r="I277" s="4"/>
      <c r="J277" s="4"/>
      <c r="K277" s="4"/>
    </row>
    <row r="278" spans="8:11" s="5" customFormat="1" x14ac:dyDescent="0.3">
      <c r="H278" s="4"/>
      <c r="I278" s="4"/>
      <c r="J278" s="4"/>
      <c r="K278" s="4"/>
    </row>
    <row r="279" spans="8:11" s="5" customFormat="1" x14ac:dyDescent="0.3">
      <c r="H279" s="4"/>
      <c r="I279" s="4"/>
      <c r="J279" s="4"/>
      <c r="K279" s="4"/>
    </row>
    <row r="280" spans="8:11" s="5" customFormat="1" x14ac:dyDescent="0.3">
      <c r="H280" s="4"/>
      <c r="I280" s="4"/>
      <c r="J280" s="4"/>
      <c r="K280" s="4"/>
    </row>
    <row r="281" spans="8:11" s="5" customFormat="1" x14ac:dyDescent="0.3">
      <c r="H281" s="4"/>
      <c r="I281" s="4"/>
      <c r="J281" s="4"/>
      <c r="K281" s="4"/>
    </row>
    <row r="282" spans="8:11" s="5" customFormat="1" x14ac:dyDescent="0.3">
      <c r="H282" s="4"/>
      <c r="I282" s="4"/>
      <c r="J282" s="4"/>
      <c r="K282" s="4"/>
    </row>
    <row r="283" spans="8:11" s="5" customFormat="1" x14ac:dyDescent="0.3">
      <c r="H283" s="4"/>
      <c r="I283" s="4"/>
      <c r="J283" s="4"/>
      <c r="K283" s="4"/>
    </row>
    <row r="284" spans="8:11" s="5" customFormat="1" x14ac:dyDescent="0.3">
      <c r="H284" s="4"/>
      <c r="I284" s="4"/>
      <c r="J284" s="4"/>
      <c r="K284" s="4"/>
    </row>
    <row r="285" spans="8:11" s="5" customFormat="1" x14ac:dyDescent="0.3">
      <c r="H285" s="4"/>
      <c r="I285" s="4"/>
      <c r="J285" s="4"/>
      <c r="K285" s="4"/>
    </row>
    <row r="286" spans="8:11" s="5" customFormat="1" x14ac:dyDescent="0.3">
      <c r="H286" s="4"/>
      <c r="I286" s="4"/>
      <c r="J286" s="4"/>
      <c r="K286" s="4"/>
    </row>
    <row r="287" spans="8:11" s="5" customFormat="1" x14ac:dyDescent="0.3">
      <c r="H287" s="4"/>
      <c r="I287" s="4"/>
      <c r="J287" s="4"/>
      <c r="K287" s="4"/>
    </row>
    <row r="288" spans="8:11" s="5" customFormat="1" x14ac:dyDescent="0.3">
      <c r="H288" s="4"/>
      <c r="I288" s="4"/>
      <c r="J288" s="4"/>
      <c r="K288" s="4"/>
    </row>
    <row r="289" spans="8:11" s="5" customFormat="1" x14ac:dyDescent="0.3">
      <c r="H289" s="4"/>
      <c r="I289" s="4"/>
      <c r="J289" s="4"/>
      <c r="K289" s="4"/>
    </row>
    <row r="290" spans="8:11" s="5" customFormat="1" x14ac:dyDescent="0.3">
      <c r="H290" s="4"/>
      <c r="I290" s="4"/>
      <c r="J290" s="4"/>
      <c r="K290" s="4"/>
    </row>
    <row r="291" spans="8:11" s="5" customFormat="1" x14ac:dyDescent="0.3">
      <c r="H291" s="4"/>
      <c r="I291" s="4"/>
      <c r="J291" s="4"/>
      <c r="K291" s="4"/>
    </row>
    <row r="292" spans="8:11" s="5" customFormat="1" x14ac:dyDescent="0.3">
      <c r="H292" s="4"/>
      <c r="I292" s="4"/>
      <c r="J292" s="4"/>
      <c r="K292" s="4"/>
    </row>
    <row r="293" spans="8:11" s="5" customFormat="1" x14ac:dyDescent="0.3">
      <c r="H293" s="4"/>
      <c r="I293" s="4"/>
      <c r="J293" s="4"/>
      <c r="K293" s="4"/>
    </row>
    <row r="294" spans="8:11" s="5" customFormat="1" x14ac:dyDescent="0.3">
      <c r="H294" s="4"/>
      <c r="I294" s="4"/>
      <c r="J294" s="4"/>
      <c r="K294" s="4"/>
    </row>
    <row r="295" spans="8:11" s="5" customFormat="1" x14ac:dyDescent="0.3">
      <c r="H295" s="4"/>
      <c r="I295" s="4"/>
      <c r="J295" s="4"/>
      <c r="K295" s="4"/>
    </row>
    <row r="296" spans="8:11" s="5" customFormat="1" x14ac:dyDescent="0.3">
      <c r="H296" s="4"/>
      <c r="I296" s="4"/>
      <c r="J296" s="4"/>
      <c r="K296" s="4"/>
    </row>
    <row r="297" spans="8:11" s="5" customFormat="1" x14ac:dyDescent="0.3">
      <c r="H297" s="4"/>
      <c r="I297" s="4"/>
      <c r="J297" s="4"/>
      <c r="K297" s="4"/>
    </row>
    <row r="298" spans="8:11" s="5" customFormat="1" x14ac:dyDescent="0.3">
      <c r="H298" s="4"/>
      <c r="I298" s="4"/>
      <c r="J298" s="4"/>
      <c r="K298" s="4"/>
    </row>
    <row r="299" spans="8:11" s="5" customFormat="1" x14ac:dyDescent="0.3">
      <c r="H299" s="4"/>
      <c r="I299" s="4"/>
      <c r="J299" s="4"/>
      <c r="K299" s="4"/>
    </row>
    <row r="300" spans="8:11" s="5" customFormat="1" x14ac:dyDescent="0.3">
      <c r="H300" s="4"/>
      <c r="I300" s="4"/>
      <c r="J300" s="4"/>
      <c r="K300" s="4"/>
    </row>
    <row r="301" spans="8:11" s="5" customFormat="1" x14ac:dyDescent="0.3">
      <c r="H301" s="4"/>
      <c r="I301" s="4"/>
      <c r="J301" s="4"/>
      <c r="K301" s="4"/>
    </row>
  </sheetData>
  <mergeCells count="8">
    <mergeCell ref="A10:T10"/>
    <mergeCell ref="A8:T8"/>
    <mergeCell ref="A6:N6"/>
    <mergeCell ref="A1:N1"/>
    <mergeCell ref="A2:N2"/>
    <mergeCell ref="A3:N3"/>
    <mergeCell ref="A4:N4"/>
    <mergeCell ref="A5:N5"/>
  </mergeCells>
  <dataValidations count="6">
    <dataValidation type="list" allowBlank="1" showInputMessage="1" showErrorMessage="1" sqref="H65421:J65425 GV65421:GW65425 QR65421:QS65425 AAN65421:AAO65425 AKJ65421:AKK65425 AUF65421:AUG65425 BEB65421:BEC65425 BNX65421:BNY65425 BXT65421:BXU65425 CHP65421:CHQ65425 CRL65421:CRM65425 DBH65421:DBI65425 DLD65421:DLE65425 DUZ65421:DVA65425 EEV65421:EEW65425 EOR65421:EOS65425 EYN65421:EYO65425 FIJ65421:FIK65425 FSF65421:FSG65425 GCB65421:GCC65425 GLX65421:GLY65425 GVT65421:GVU65425 HFP65421:HFQ65425 HPL65421:HPM65425 HZH65421:HZI65425 IJD65421:IJE65425 ISZ65421:ITA65425 JCV65421:JCW65425 JMR65421:JMS65425 JWN65421:JWO65425 KGJ65421:KGK65425 KQF65421:KQG65425 LAB65421:LAC65425 LJX65421:LJY65425 LTT65421:LTU65425 MDP65421:MDQ65425 MNL65421:MNM65425 MXH65421:MXI65425 NHD65421:NHE65425 NQZ65421:NRA65425 OAV65421:OAW65425 OKR65421:OKS65425 OUN65421:OUO65425 PEJ65421:PEK65425 POF65421:POG65425 PYB65421:PYC65425 QHX65421:QHY65425 QRT65421:QRU65425 RBP65421:RBQ65425 RLL65421:RLM65425 RVH65421:RVI65425 SFD65421:SFE65425 SOZ65421:SPA65425 SYV65421:SYW65425 TIR65421:TIS65425 TSN65421:TSO65425 UCJ65421:UCK65425 UMF65421:UMG65425 UWB65421:UWC65425 VFX65421:VFY65425 VPT65421:VPU65425 VZP65421:VZQ65425 WJL65421:WJM65425 WTH65421:WTI65425 H130957:J130961 GV130957:GW130961 QR130957:QS130961 AAN130957:AAO130961 AKJ130957:AKK130961 AUF130957:AUG130961 BEB130957:BEC130961 BNX130957:BNY130961 BXT130957:BXU130961 CHP130957:CHQ130961 CRL130957:CRM130961 DBH130957:DBI130961 DLD130957:DLE130961 DUZ130957:DVA130961 EEV130957:EEW130961 EOR130957:EOS130961 EYN130957:EYO130961 FIJ130957:FIK130961 FSF130957:FSG130961 GCB130957:GCC130961 GLX130957:GLY130961 GVT130957:GVU130961 HFP130957:HFQ130961 HPL130957:HPM130961 HZH130957:HZI130961 IJD130957:IJE130961 ISZ130957:ITA130961 JCV130957:JCW130961 JMR130957:JMS130961 JWN130957:JWO130961 KGJ130957:KGK130961 KQF130957:KQG130961 LAB130957:LAC130961 LJX130957:LJY130961 LTT130957:LTU130961 MDP130957:MDQ130961 MNL130957:MNM130961 MXH130957:MXI130961 NHD130957:NHE130961 NQZ130957:NRA130961 OAV130957:OAW130961 OKR130957:OKS130961 OUN130957:OUO130961 PEJ130957:PEK130961 POF130957:POG130961 PYB130957:PYC130961 QHX130957:QHY130961 QRT130957:QRU130961 RBP130957:RBQ130961 RLL130957:RLM130961 RVH130957:RVI130961 SFD130957:SFE130961 SOZ130957:SPA130961 SYV130957:SYW130961 TIR130957:TIS130961 TSN130957:TSO130961 UCJ130957:UCK130961 UMF130957:UMG130961 UWB130957:UWC130961 VFX130957:VFY130961 VPT130957:VPU130961 VZP130957:VZQ130961 WJL130957:WJM130961 WTH130957:WTI130961 H196493:J196497 GV196493:GW196497 QR196493:QS196497 AAN196493:AAO196497 AKJ196493:AKK196497 AUF196493:AUG196497 BEB196493:BEC196497 BNX196493:BNY196497 BXT196493:BXU196497 CHP196493:CHQ196497 CRL196493:CRM196497 DBH196493:DBI196497 DLD196493:DLE196497 DUZ196493:DVA196497 EEV196493:EEW196497 EOR196493:EOS196497 EYN196493:EYO196497 FIJ196493:FIK196497 FSF196493:FSG196497 GCB196493:GCC196497 GLX196493:GLY196497 GVT196493:GVU196497 HFP196493:HFQ196497 HPL196493:HPM196497 HZH196493:HZI196497 IJD196493:IJE196497 ISZ196493:ITA196497 JCV196493:JCW196497 JMR196493:JMS196497 JWN196493:JWO196497 KGJ196493:KGK196497 KQF196493:KQG196497 LAB196493:LAC196497 LJX196493:LJY196497 LTT196493:LTU196497 MDP196493:MDQ196497 MNL196493:MNM196497 MXH196493:MXI196497 NHD196493:NHE196497 NQZ196493:NRA196497 OAV196493:OAW196497 OKR196493:OKS196497 OUN196493:OUO196497 PEJ196493:PEK196497 POF196493:POG196497 PYB196493:PYC196497 QHX196493:QHY196497 QRT196493:QRU196497 RBP196493:RBQ196497 RLL196493:RLM196497 RVH196493:RVI196497 SFD196493:SFE196497 SOZ196493:SPA196497 SYV196493:SYW196497 TIR196493:TIS196497 TSN196493:TSO196497 UCJ196493:UCK196497 UMF196493:UMG196497 UWB196493:UWC196497 VFX196493:VFY196497 VPT196493:VPU196497 VZP196493:VZQ196497 WJL196493:WJM196497 WTH196493:WTI196497 H262029:J262033 GV262029:GW262033 QR262029:QS262033 AAN262029:AAO262033 AKJ262029:AKK262033 AUF262029:AUG262033 BEB262029:BEC262033 BNX262029:BNY262033 BXT262029:BXU262033 CHP262029:CHQ262033 CRL262029:CRM262033 DBH262029:DBI262033 DLD262029:DLE262033 DUZ262029:DVA262033 EEV262029:EEW262033 EOR262029:EOS262033 EYN262029:EYO262033 FIJ262029:FIK262033 FSF262029:FSG262033 GCB262029:GCC262033 GLX262029:GLY262033 GVT262029:GVU262033 HFP262029:HFQ262033 HPL262029:HPM262033 HZH262029:HZI262033 IJD262029:IJE262033 ISZ262029:ITA262033 JCV262029:JCW262033 JMR262029:JMS262033 JWN262029:JWO262033 KGJ262029:KGK262033 KQF262029:KQG262033 LAB262029:LAC262033 LJX262029:LJY262033 LTT262029:LTU262033 MDP262029:MDQ262033 MNL262029:MNM262033 MXH262029:MXI262033 NHD262029:NHE262033 NQZ262029:NRA262033 OAV262029:OAW262033 OKR262029:OKS262033 OUN262029:OUO262033 PEJ262029:PEK262033 POF262029:POG262033 PYB262029:PYC262033 QHX262029:QHY262033 QRT262029:QRU262033 RBP262029:RBQ262033 RLL262029:RLM262033 RVH262029:RVI262033 SFD262029:SFE262033 SOZ262029:SPA262033 SYV262029:SYW262033 TIR262029:TIS262033 TSN262029:TSO262033 UCJ262029:UCK262033 UMF262029:UMG262033 UWB262029:UWC262033 VFX262029:VFY262033 VPT262029:VPU262033 VZP262029:VZQ262033 WJL262029:WJM262033 WTH262029:WTI262033 H327565:J327569 GV327565:GW327569 QR327565:QS327569 AAN327565:AAO327569 AKJ327565:AKK327569 AUF327565:AUG327569 BEB327565:BEC327569 BNX327565:BNY327569 BXT327565:BXU327569 CHP327565:CHQ327569 CRL327565:CRM327569 DBH327565:DBI327569 DLD327565:DLE327569 DUZ327565:DVA327569 EEV327565:EEW327569 EOR327565:EOS327569 EYN327565:EYO327569 FIJ327565:FIK327569 FSF327565:FSG327569 GCB327565:GCC327569 GLX327565:GLY327569 GVT327565:GVU327569 HFP327565:HFQ327569 HPL327565:HPM327569 HZH327565:HZI327569 IJD327565:IJE327569 ISZ327565:ITA327569 JCV327565:JCW327569 JMR327565:JMS327569 JWN327565:JWO327569 KGJ327565:KGK327569 KQF327565:KQG327569 LAB327565:LAC327569 LJX327565:LJY327569 LTT327565:LTU327569 MDP327565:MDQ327569 MNL327565:MNM327569 MXH327565:MXI327569 NHD327565:NHE327569 NQZ327565:NRA327569 OAV327565:OAW327569 OKR327565:OKS327569 OUN327565:OUO327569 PEJ327565:PEK327569 POF327565:POG327569 PYB327565:PYC327569 QHX327565:QHY327569 QRT327565:QRU327569 RBP327565:RBQ327569 RLL327565:RLM327569 RVH327565:RVI327569 SFD327565:SFE327569 SOZ327565:SPA327569 SYV327565:SYW327569 TIR327565:TIS327569 TSN327565:TSO327569 UCJ327565:UCK327569 UMF327565:UMG327569 UWB327565:UWC327569 VFX327565:VFY327569 VPT327565:VPU327569 VZP327565:VZQ327569 WJL327565:WJM327569 WTH327565:WTI327569 H393101:J393105 GV393101:GW393105 QR393101:QS393105 AAN393101:AAO393105 AKJ393101:AKK393105 AUF393101:AUG393105 BEB393101:BEC393105 BNX393101:BNY393105 BXT393101:BXU393105 CHP393101:CHQ393105 CRL393101:CRM393105 DBH393101:DBI393105 DLD393101:DLE393105 DUZ393101:DVA393105 EEV393101:EEW393105 EOR393101:EOS393105 EYN393101:EYO393105 FIJ393101:FIK393105 FSF393101:FSG393105 GCB393101:GCC393105 GLX393101:GLY393105 GVT393101:GVU393105 HFP393101:HFQ393105 HPL393101:HPM393105 HZH393101:HZI393105 IJD393101:IJE393105 ISZ393101:ITA393105 JCV393101:JCW393105 JMR393101:JMS393105 JWN393101:JWO393105 KGJ393101:KGK393105 KQF393101:KQG393105 LAB393101:LAC393105 LJX393101:LJY393105 LTT393101:LTU393105 MDP393101:MDQ393105 MNL393101:MNM393105 MXH393101:MXI393105 NHD393101:NHE393105 NQZ393101:NRA393105 OAV393101:OAW393105 OKR393101:OKS393105 OUN393101:OUO393105 PEJ393101:PEK393105 POF393101:POG393105 PYB393101:PYC393105 QHX393101:QHY393105 QRT393101:QRU393105 RBP393101:RBQ393105 RLL393101:RLM393105 RVH393101:RVI393105 SFD393101:SFE393105 SOZ393101:SPA393105 SYV393101:SYW393105 TIR393101:TIS393105 TSN393101:TSO393105 UCJ393101:UCK393105 UMF393101:UMG393105 UWB393101:UWC393105 VFX393101:VFY393105 VPT393101:VPU393105 VZP393101:VZQ393105 WJL393101:WJM393105 WTH393101:WTI393105 H458637:J458641 GV458637:GW458641 QR458637:QS458641 AAN458637:AAO458641 AKJ458637:AKK458641 AUF458637:AUG458641 BEB458637:BEC458641 BNX458637:BNY458641 BXT458637:BXU458641 CHP458637:CHQ458641 CRL458637:CRM458641 DBH458637:DBI458641 DLD458637:DLE458641 DUZ458637:DVA458641 EEV458637:EEW458641 EOR458637:EOS458641 EYN458637:EYO458641 FIJ458637:FIK458641 FSF458637:FSG458641 GCB458637:GCC458641 GLX458637:GLY458641 GVT458637:GVU458641 HFP458637:HFQ458641 HPL458637:HPM458641 HZH458637:HZI458641 IJD458637:IJE458641 ISZ458637:ITA458641 JCV458637:JCW458641 JMR458637:JMS458641 JWN458637:JWO458641 KGJ458637:KGK458641 KQF458637:KQG458641 LAB458637:LAC458641 LJX458637:LJY458641 LTT458637:LTU458641 MDP458637:MDQ458641 MNL458637:MNM458641 MXH458637:MXI458641 NHD458637:NHE458641 NQZ458637:NRA458641 OAV458637:OAW458641 OKR458637:OKS458641 OUN458637:OUO458641 PEJ458637:PEK458641 POF458637:POG458641 PYB458637:PYC458641 QHX458637:QHY458641 QRT458637:QRU458641 RBP458637:RBQ458641 RLL458637:RLM458641 RVH458637:RVI458641 SFD458637:SFE458641 SOZ458637:SPA458641 SYV458637:SYW458641 TIR458637:TIS458641 TSN458637:TSO458641 UCJ458637:UCK458641 UMF458637:UMG458641 UWB458637:UWC458641 VFX458637:VFY458641 VPT458637:VPU458641 VZP458637:VZQ458641 WJL458637:WJM458641 WTH458637:WTI458641 H524173:J524177 GV524173:GW524177 QR524173:QS524177 AAN524173:AAO524177 AKJ524173:AKK524177 AUF524173:AUG524177 BEB524173:BEC524177 BNX524173:BNY524177 BXT524173:BXU524177 CHP524173:CHQ524177 CRL524173:CRM524177 DBH524173:DBI524177 DLD524173:DLE524177 DUZ524173:DVA524177 EEV524173:EEW524177 EOR524173:EOS524177 EYN524173:EYO524177 FIJ524173:FIK524177 FSF524173:FSG524177 GCB524173:GCC524177 GLX524173:GLY524177 GVT524173:GVU524177 HFP524173:HFQ524177 HPL524173:HPM524177 HZH524173:HZI524177 IJD524173:IJE524177 ISZ524173:ITA524177 JCV524173:JCW524177 JMR524173:JMS524177 JWN524173:JWO524177 KGJ524173:KGK524177 KQF524173:KQG524177 LAB524173:LAC524177 LJX524173:LJY524177 LTT524173:LTU524177 MDP524173:MDQ524177 MNL524173:MNM524177 MXH524173:MXI524177 NHD524173:NHE524177 NQZ524173:NRA524177 OAV524173:OAW524177 OKR524173:OKS524177 OUN524173:OUO524177 PEJ524173:PEK524177 POF524173:POG524177 PYB524173:PYC524177 QHX524173:QHY524177 QRT524173:QRU524177 RBP524173:RBQ524177 RLL524173:RLM524177 RVH524173:RVI524177 SFD524173:SFE524177 SOZ524173:SPA524177 SYV524173:SYW524177 TIR524173:TIS524177 TSN524173:TSO524177 UCJ524173:UCK524177 UMF524173:UMG524177 UWB524173:UWC524177 VFX524173:VFY524177 VPT524173:VPU524177 VZP524173:VZQ524177 WJL524173:WJM524177 WTH524173:WTI524177 H589709:J589713 GV589709:GW589713 QR589709:QS589713 AAN589709:AAO589713 AKJ589709:AKK589713 AUF589709:AUG589713 BEB589709:BEC589713 BNX589709:BNY589713 BXT589709:BXU589713 CHP589709:CHQ589713 CRL589709:CRM589713 DBH589709:DBI589713 DLD589709:DLE589713 DUZ589709:DVA589713 EEV589709:EEW589713 EOR589709:EOS589713 EYN589709:EYO589713 FIJ589709:FIK589713 FSF589709:FSG589713 GCB589709:GCC589713 GLX589709:GLY589713 GVT589709:GVU589713 HFP589709:HFQ589713 HPL589709:HPM589713 HZH589709:HZI589713 IJD589709:IJE589713 ISZ589709:ITA589713 JCV589709:JCW589713 JMR589709:JMS589713 JWN589709:JWO589713 KGJ589709:KGK589713 KQF589709:KQG589713 LAB589709:LAC589713 LJX589709:LJY589713 LTT589709:LTU589713 MDP589709:MDQ589713 MNL589709:MNM589713 MXH589709:MXI589713 NHD589709:NHE589713 NQZ589709:NRA589713 OAV589709:OAW589713 OKR589709:OKS589713 OUN589709:OUO589713 PEJ589709:PEK589713 POF589709:POG589713 PYB589709:PYC589713 QHX589709:QHY589713 QRT589709:QRU589713 RBP589709:RBQ589713 RLL589709:RLM589713 RVH589709:RVI589713 SFD589709:SFE589713 SOZ589709:SPA589713 SYV589709:SYW589713 TIR589709:TIS589713 TSN589709:TSO589713 UCJ589709:UCK589713 UMF589709:UMG589713 UWB589709:UWC589713 VFX589709:VFY589713 VPT589709:VPU589713 VZP589709:VZQ589713 WJL589709:WJM589713 WTH589709:WTI589713 H655245:J655249 GV655245:GW655249 QR655245:QS655249 AAN655245:AAO655249 AKJ655245:AKK655249 AUF655245:AUG655249 BEB655245:BEC655249 BNX655245:BNY655249 BXT655245:BXU655249 CHP655245:CHQ655249 CRL655245:CRM655249 DBH655245:DBI655249 DLD655245:DLE655249 DUZ655245:DVA655249 EEV655245:EEW655249 EOR655245:EOS655249 EYN655245:EYO655249 FIJ655245:FIK655249 FSF655245:FSG655249 GCB655245:GCC655249 GLX655245:GLY655249 GVT655245:GVU655249 HFP655245:HFQ655249 HPL655245:HPM655249 HZH655245:HZI655249 IJD655245:IJE655249 ISZ655245:ITA655249 JCV655245:JCW655249 JMR655245:JMS655249 JWN655245:JWO655249 KGJ655245:KGK655249 KQF655245:KQG655249 LAB655245:LAC655249 LJX655245:LJY655249 LTT655245:LTU655249 MDP655245:MDQ655249 MNL655245:MNM655249 MXH655245:MXI655249 NHD655245:NHE655249 NQZ655245:NRA655249 OAV655245:OAW655249 OKR655245:OKS655249 OUN655245:OUO655249 PEJ655245:PEK655249 POF655245:POG655249 PYB655245:PYC655249 QHX655245:QHY655249 QRT655245:QRU655249 RBP655245:RBQ655249 RLL655245:RLM655249 RVH655245:RVI655249 SFD655245:SFE655249 SOZ655245:SPA655249 SYV655245:SYW655249 TIR655245:TIS655249 TSN655245:TSO655249 UCJ655245:UCK655249 UMF655245:UMG655249 UWB655245:UWC655249 VFX655245:VFY655249 VPT655245:VPU655249 VZP655245:VZQ655249 WJL655245:WJM655249 WTH655245:WTI655249 H720781:J720785 GV720781:GW720785 QR720781:QS720785 AAN720781:AAO720785 AKJ720781:AKK720785 AUF720781:AUG720785 BEB720781:BEC720785 BNX720781:BNY720785 BXT720781:BXU720785 CHP720781:CHQ720785 CRL720781:CRM720785 DBH720781:DBI720785 DLD720781:DLE720785 DUZ720781:DVA720785 EEV720781:EEW720785 EOR720781:EOS720785 EYN720781:EYO720785 FIJ720781:FIK720785 FSF720781:FSG720785 GCB720781:GCC720785 GLX720781:GLY720785 GVT720781:GVU720785 HFP720781:HFQ720785 HPL720781:HPM720785 HZH720781:HZI720785 IJD720781:IJE720785 ISZ720781:ITA720785 JCV720781:JCW720785 JMR720781:JMS720785 JWN720781:JWO720785 KGJ720781:KGK720785 KQF720781:KQG720785 LAB720781:LAC720785 LJX720781:LJY720785 LTT720781:LTU720785 MDP720781:MDQ720785 MNL720781:MNM720785 MXH720781:MXI720785 NHD720781:NHE720785 NQZ720781:NRA720785 OAV720781:OAW720785 OKR720781:OKS720785 OUN720781:OUO720785 PEJ720781:PEK720785 POF720781:POG720785 PYB720781:PYC720785 QHX720781:QHY720785 QRT720781:QRU720785 RBP720781:RBQ720785 RLL720781:RLM720785 RVH720781:RVI720785 SFD720781:SFE720785 SOZ720781:SPA720785 SYV720781:SYW720785 TIR720781:TIS720785 TSN720781:TSO720785 UCJ720781:UCK720785 UMF720781:UMG720785 UWB720781:UWC720785 VFX720781:VFY720785 VPT720781:VPU720785 VZP720781:VZQ720785 WJL720781:WJM720785 WTH720781:WTI720785 H786317:J786321 GV786317:GW786321 QR786317:QS786321 AAN786317:AAO786321 AKJ786317:AKK786321 AUF786317:AUG786321 BEB786317:BEC786321 BNX786317:BNY786321 BXT786317:BXU786321 CHP786317:CHQ786321 CRL786317:CRM786321 DBH786317:DBI786321 DLD786317:DLE786321 DUZ786317:DVA786321 EEV786317:EEW786321 EOR786317:EOS786321 EYN786317:EYO786321 FIJ786317:FIK786321 FSF786317:FSG786321 GCB786317:GCC786321 GLX786317:GLY786321 GVT786317:GVU786321 HFP786317:HFQ786321 HPL786317:HPM786321 HZH786317:HZI786321 IJD786317:IJE786321 ISZ786317:ITA786321 JCV786317:JCW786321 JMR786317:JMS786321 JWN786317:JWO786321 KGJ786317:KGK786321 KQF786317:KQG786321 LAB786317:LAC786321 LJX786317:LJY786321 LTT786317:LTU786321 MDP786317:MDQ786321 MNL786317:MNM786321 MXH786317:MXI786321 NHD786317:NHE786321 NQZ786317:NRA786321 OAV786317:OAW786321 OKR786317:OKS786321 OUN786317:OUO786321 PEJ786317:PEK786321 POF786317:POG786321 PYB786317:PYC786321 QHX786317:QHY786321 QRT786317:QRU786321 RBP786317:RBQ786321 RLL786317:RLM786321 RVH786317:RVI786321 SFD786317:SFE786321 SOZ786317:SPA786321 SYV786317:SYW786321 TIR786317:TIS786321 TSN786317:TSO786321 UCJ786317:UCK786321 UMF786317:UMG786321 UWB786317:UWC786321 VFX786317:VFY786321 VPT786317:VPU786321 VZP786317:VZQ786321 WJL786317:WJM786321 WTH786317:WTI786321 H851853:J851857 GV851853:GW851857 QR851853:QS851857 AAN851853:AAO851857 AKJ851853:AKK851857 AUF851853:AUG851857 BEB851853:BEC851857 BNX851853:BNY851857 BXT851853:BXU851857 CHP851853:CHQ851857 CRL851853:CRM851857 DBH851853:DBI851857 DLD851853:DLE851857 DUZ851853:DVA851857 EEV851853:EEW851857 EOR851853:EOS851857 EYN851853:EYO851857 FIJ851853:FIK851857 FSF851853:FSG851857 GCB851853:GCC851857 GLX851853:GLY851857 GVT851853:GVU851857 HFP851853:HFQ851857 HPL851853:HPM851857 HZH851853:HZI851857 IJD851853:IJE851857 ISZ851853:ITA851857 JCV851853:JCW851857 JMR851853:JMS851857 JWN851853:JWO851857 KGJ851853:KGK851857 KQF851853:KQG851857 LAB851853:LAC851857 LJX851853:LJY851857 LTT851853:LTU851857 MDP851853:MDQ851857 MNL851853:MNM851857 MXH851853:MXI851857 NHD851853:NHE851857 NQZ851853:NRA851857 OAV851853:OAW851857 OKR851853:OKS851857 OUN851853:OUO851857 PEJ851853:PEK851857 POF851853:POG851857 PYB851853:PYC851857 QHX851853:QHY851857 QRT851853:QRU851857 RBP851853:RBQ851857 RLL851853:RLM851857 RVH851853:RVI851857 SFD851853:SFE851857 SOZ851853:SPA851857 SYV851853:SYW851857 TIR851853:TIS851857 TSN851853:TSO851857 UCJ851853:UCK851857 UMF851853:UMG851857 UWB851853:UWC851857 VFX851853:VFY851857 VPT851853:VPU851857 VZP851853:VZQ851857 WJL851853:WJM851857 WTH851853:WTI851857 H917389:J917393 GV917389:GW917393 QR917389:QS917393 AAN917389:AAO917393 AKJ917389:AKK917393 AUF917389:AUG917393 BEB917389:BEC917393 BNX917389:BNY917393 BXT917389:BXU917393 CHP917389:CHQ917393 CRL917389:CRM917393 DBH917389:DBI917393 DLD917389:DLE917393 DUZ917389:DVA917393 EEV917389:EEW917393 EOR917389:EOS917393 EYN917389:EYO917393 FIJ917389:FIK917393 FSF917389:FSG917393 GCB917389:GCC917393 GLX917389:GLY917393 GVT917389:GVU917393 HFP917389:HFQ917393 HPL917389:HPM917393 HZH917389:HZI917393 IJD917389:IJE917393 ISZ917389:ITA917393 JCV917389:JCW917393 JMR917389:JMS917393 JWN917389:JWO917393 KGJ917389:KGK917393 KQF917389:KQG917393 LAB917389:LAC917393 LJX917389:LJY917393 LTT917389:LTU917393 MDP917389:MDQ917393 MNL917389:MNM917393 MXH917389:MXI917393 NHD917389:NHE917393 NQZ917389:NRA917393 OAV917389:OAW917393 OKR917389:OKS917393 OUN917389:OUO917393 PEJ917389:PEK917393 POF917389:POG917393 PYB917389:PYC917393 QHX917389:QHY917393 QRT917389:QRU917393 RBP917389:RBQ917393 RLL917389:RLM917393 RVH917389:RVI917393 SFD917389:SFE917393 SOZ917389:SPA917393 SYV917389:SYW917393 TIR917389:TIS917393 TSN917389:TSO917393 UCJ917389:UCK917393 UMF917389:UMG917393 UWB917389:UWC917393 VFX917389:VFY917393 VPT917389:VPU917393 VZP917389:VZQ917393 WJL917389:WJM917393 WTH917389:WTI917393 H982925:J982929 GV982925:GW982929 QR982925:QS982929 AAN982925:AAO982929 AKJ982925:AKK982929 AUF982925:AUG982929 BEB982925:BEC982929 BNX982925:BNY982929 BXT982925:BXU982929 CHP982925:CHQ982929 CRL982925:CRM982929 DBH982925:DBI982929 DLD982925:DLE982929 DUZ982925:DVA982929 EEV982925:EEW982929 EOR982925:EOS982929 EYN982925:EYO982929 FIJ982925:FIK982929 FSF982925:FSG982929 GCB982925:GCC982929 GLX982925:GLY982929 GVT982925:GVU982929 HFP982925:HFQ982929 HPL982925:HPM982929 HZH982925:HZI982929 IJD982925:IJE982929 ISZ982925:ITA982929 JCV982925:JCW982929 JMR982925:JMS982929 JWN982925:JWO982929 KGJ982925:KGK982929 KQF982925:KQG982929 LAB982925:LAC982929 LJX982925:LJY982929 LTT982925:LTU982929 MDP982925:MDQ982929 MNL982925:MNM982929 MXH982925:MXI982929 NHD982925:NHE982929 NQZ982925:NRA982929 OAV982925:OAW982929 OKR982925:OKS982929 OUN982925:OUO982929 PEJ982925:PEK982929 POF982925:POG982929 PYB982925:PYC982929 QHX982925:QHY982929 QRT982925:QRU982929 RBP982925:RBQ982929 RLL982925:RLM982929 RVH982925:RVI982929 SFD982925:SFE982929 SOZ982925:SPA982929 SYV982925:SYW982929 TIR982925:TIS982929 TSN982925:TSO982929 UCJ982925:UCK982929 UMF982925:UMG982929 UWB982925:UWC982929 VFX982925:VFY982929 VPT982925:VPU982929 VZP982925:VZQ982929 WJL982925:WJM982929 WTH982925:WTI982929 HJ65421:HJ65425 RF65421:RF65425 ABB65421:ABB65425 AKX65421:AKX65425 AUT65421:AUT65425 BEP65421:BEP65425 BOL65421:BOL65425 BYH65421:BYH65425 CID65421:CID65425 CRZ65421:CRZ65425 DBV65421:DBV65425 DLR65421:DLR65425 DVN65421:DVN65425 EFJ65421:EFJ65425 EPF65421:EPF65425 EZB65421:EZB65425 FIX65421:FIX65425 FST65421:FST65425 GCP65421:GCP65425 GML65421:GML65425 GWH65421:GWH65425 HGD65421:HGD65425 HPZ65421:HPZ65425 HZV65421:HZV65425 IJR65421:IJR65425 ITN65421:ITN65425 JDJ65421:JDJ65425 JNF65421:JNF65425 JXB65421:JXB65425 KGX65421:KGX65425 KQT65421:KQT65425 LAP65421:LAP65425 LKL65421:LKL65425 LUH65421:LUH65425 MED65421:MED65425 MNZ65421:MNZ65425 MXV65421:MXV65425 NHR65421:NHR65425 NRN65421:NRN65425 OBJ65421:OBJ65425 OLF65421:OLF65425 OVB65421:OVB65425 PEX65421:PEX65425 POT65421:POT65425 PYP65421:PYP65425 QIL65421:QIL65425 QSH65421:QSH65425 RCD65421:RCD65425 RLZ65421:RLZ65425 RVV65421:RVV65425 SFR65421:SFR65425 SPN65421:SPN65425 SZJ65421:SZJ65425 TJF65421:TJF65425 TTB65421:TTB65425 UCX65421:UCX65425 UMT65421:UMT65425 UWP65421:UWP65425 VGL65421:VGL65425 VQH65421:VQH65425 WAD65421:WAD65425 WJZ65421:WJZ65425 WTV65421:WTV65425 HJ130957:HJ130961 RF130957:RF130961 ABB130957:ABB130961 AKX130957:AKX130961 AUT130957:AUT130961 BEP130957:BEP130961 BOL130957:BOL130961 BYH130957:BYH130961 CID130957:CID130961 CRZ130957:CRZ130961 DBV130957:DBV130961 DLR130957:DLR130961 DVN130957:DVN130961 EFJ130957:EFJ130961 EPF130957:EPF130961 EZB130957:EZB130961 FIX130957:FIX130961 FST130957:FST130961 GCP130957:GCP130961 GML130957:GML130961 GWH130957:GWH130961 HGD130957:HGD130961 HPZ130957:HPZ130961 HZV130957:HZV130961 IJR130957:IJR130961 ITN130957:ITN130961 JDJ130957:JDJ130961 JNF130957:JNF130961 JXB130957:JXB130961 KGX130957:KGX130961 KQT130957:KQT130961 LAP130957:LAP130961 LKL130957:LKL130961 LUH130957:LUH130961 MED130957:MED130961 MNZ130957:MNZ130961 MXV130957:MXV130961 NHR130957:NHR130961 NRN130957:NRN130961 OBJ130957:OBJ130961 OLF130957:OLF130961 OVB130957:OVB130961 PEX130957:PEX130961 POT130957:POT130961 PYP130957:PYP130961 QIL130957:QIL130961 QSH130957:QSH130961 RCD130957:RCD130961 RLZ130957:RLZ130961 RVV130957:RVV130961 SFR130957:SFR130961 SPN130957:SPN130961 SZJ130957:SZJ130961 TJF130957:TJF130961 TTB130957:TTB130961 UCX130957:UCX130961 UMT130957:UMT130961 UWP130957:UWP130961 VGL130957:VGL130961 VQH130957:VQH130961 WAD130957:WAD130961 WJZ130957:WJZ130961 WTV130957:WTV130961 HJ196493:HJ196497 RF196493:RF196497 ABB196493:ABB196497 AKX196493:AKX196497 AUT196493:AUT196497 BEP196493:BEP196497 BOL196493:BOL196497 BYH196493:BYH196497 CID196493:CID196497 CRZ196493:CRZ196497 DBV196493:DBV196497 DLR196493:DLR196497 DVN196493:DVN196497 EFJ196493:EFJ196497 EPF196493:EPF196497 EZB196493:EZB196497 FIX196493:FIX196497 FST196493:FST196497 GCP196493:GCP196497 GML196493:GML196497 GWH196493:GWH196497 HGD196493:HGD196497 HPZ196493:HPZ196497 HZV196493:HZV196497 IJR196493:IJR196497 ITN196493:ITN196497 JDJ196493:JDJ196497 JNF196493:JNF196497 JXB196493:JXB196497 KGX196493:KGX196497 KQT196493:KQT196497 LAP196493:LAP196497 LKL196493:LKL196497 LUH196493:LUH196497 MED196493:MED196497 MNZ196493:MNZ196497 MXV196493:MXV196497 NHR196493:NHR196497 NRN196493:NRN196497 OBJ196493:OBJ196497 OLF196493:OLF196497 OVB196493:OVB196497 PEX196493:PEX196497 POT196493:POT196497 PYP196493:PYP196497 QIL196493:QIL196497 QSH196493:QSH196497 RCD196493:RCD196497 RLZ196493:RLZ196497 RVV196493:RVV196497 SFR196493:SFR196497 SPN196493:SPN196497 SZJ196493:SZJ196497 TJF196493:TJF196497 TTB196493:TTB196497 UCX196493:UCX196497 UMT196493:UMT196497 UWP196493:UWP196497 VGL196493:VGL196497 VQH196493:VQH196497 WAD196493:WAD196497 WJZ196493:WJZ196497 WTV196493:WTV196497 HJ262029:HJ262033 RF262029:RF262033 ABB262029:ABB262033 AKX262029:AKX262033 AUT262029:AUT262033 BEP262029:BEP262033 BOL262029:BOL262033 BYH262029:BYH262033 CID262029:CID262033 CRZ262029:CRZ262033 DBV262029:DBV262033 DLR262029:DLR262033 DVN262029:DVN262033 EFJ262029:EFJ262033 EPF262029:EPF262033 EZB262029:EZB262033 FIX262029:FIX262033 FST262029:FST262033 GCP262029:GCP262033 GML262029:GML262033 GWH262029:GWH262033 HGD262029:HGD262033 HPZ262029:HPZ262033 HZV262029:HZV262033 IJR262029:IJR262033 ITN262029:ITN262033 JDJ262029:JDJ262033 JNF262029:JNF262033 JXB262029:JXB262033 KGX262029:KGX262033 KQT262029:KQT262033 LAP262029:LAP262033 LKL262029:LKL262033 LUH262029:LUH262033 MED262029:MED262033 MNZ262029:MNZ262033 MXV262029:MXV262033 NHR262029:NHR262033 NRN262029:NRN262033 OBJ262029:OBJ262033 OLF262029:OLF262033 OVB262029:OVB262033 PEX262029:PEX262033 POT262029:POT262033 PYP262029:PYP262033 QIL262029:QIL262033 QSH262029:QSH262033 RCD262029:RCD262033 RLZ262029:RLZ262033 RVV262029:RVV262033 SFR262029:SFR262033 SPN262029:SPN262033 SZJ262029:SZJ262033 TJF262029:TJF262033 TTB262029:TTB262033 UCX262029:UCX262033 UMT262029:UMT262033 UWP262029:UWP262033 VGL262029:VGL262033 VQH262029:VQH262033 WAD262029:WAD262033 WJZ262029:WJZ262033 WTV262029:WTV262033 HJ327565:HJ327569 RF327565:RF327569 ABB327565:ABB327569 AKX327565:AKX327569 AUT327565:AUT327569 BEP327565:BEP327569 BOL327565:BOL327569 BYH327565:BYH327569 CID327565:CID327569 CRZ327565:CRZ327569 DBV327565:DBV327569 DLR327565:DLR327569 DVN327565:DVN327569 EFJ327565:EFJ327569 EPF327565:EPF327569 EZB327565:EZB327569 FIX327565:FIX327569 FST327565:FST327569 GCP327565:GCP327569 GML327565:GML327569 GWH327565:GWH327569 HGD327565:HGD327569 HPZ327565:HPZ327569 HZV327565:HZV327569 IJR327565:IJR327569 ITN327565:ITN327569 JDJ327565:JDJ327569 JNF327565:JNF327569 JXB327565:JXB327569 KGX327565:KGX327569 KQT327565:KQT327569 LAP327565:LAP327569 LKL327565:LKL327569 LUH327565:LUH327569 MED327565:MED327569 MNZ327565:MNZ327569 MXV327565:MXV327569 NHR327565:NHR327569 NRN327565:NRN327569 OBJ327565:OBJ327569 OLF327565:OLF327569 OVB327565:OVB327569 PEX327565:PEX327569 POT327565:POT327569 PYP327565:PYP327569 QIL327565:QIL327569 QSH327565:QSH327569 RCD327565:RCD327569 RLZ327565:RLZ327569 RVV327565:RVV327569 SFR327565:SFR327569 SPN327565:SPN327569 SZJ327565:SZJ327569 TJF327565:TJF327569 TTB327565:TTB327569 UCX327565:UCX327569 UMT327565:UMT327569 UWP327565:UWP327569 VGL327565:VGL327569 VQH327565:VQH327569 WAD327565:WAD327569 WJZ327565:WJZ327569 WTV327565:WTV327569 HJ393101:HJ393105 RF393101:RF393105 ABB393101:ABB393105 AKX393101:AKX393105 AUT393101:AUT393105 BEP393101:BEP393105 BOL393101:BOL393105 BYH393101:BYH393105 CID393101:CID393105 CRZ393101:CRZ393105 DBV393101:DBV393105 DLR393101:DLR393105 DVN393101:DVN393105 EFJ393101:EFJ393105 EPF393101:EPF393105 EZB393101:EZB393105 FIX393101:FIX393105 FST393101:FST393105 GCP393101:GCP393105 GML393101:GML393105 GWH393101:GWH393105 HGD393101:HGD393105 HPZ393101:HPZ393105 HZV393101:HZV393105 IJR393101:IJR393105 ITN393101:ITN393105 JDJ393101:JDJ393105 JNF393101:JNF393105 JXB393101:JXB393105 KGX393101:KGX393105 KQT393101:KQT393105 LAP393101:LAP393105 LKL393101:LKL393105 LUH393101:LUH393105 MED393101:MED393105 MNZ393101:MNZ393105 MXV393101:MXV393105 NHR393101:NHR393105 NRN393101:NRN393105 OBJ393101:OBJ393105 OLF393101:OLF393105 OVB393101:OVB393105 PEX393101:PEX393105 POT393101:POT393105 PYP393101:PYP393105 QIL393101:QIL393105 QSH393101:QSH393105 RCD393101:RCD393105 RLZ393101:RLZ393105 RVV393101:RVV393105 SFR393101:SFR393105 SPN393101:SPN393105 SZJ393101:SZJ393105 TJF393101:TJF393105 TTB393101:TTB393105 UCX393101:UCX393105 UMT393101:UMT393105 UWP393101:UWP393105 VGL393101:VGL393105 VQH393101:VQH393105 WAD393101:WAD393105 WJZ393101:WJZ393105 WTV393101:WTV393105 HJ458637:HJ458641 RF458637:RF458641 ABB458637:ABB458641 AKX458637:AKX458641 AUT458637:AUT458641 BEP458637:BEP458641 BOL458637:BOL458641 BYH458637:BYH458641 CID458637:CID458641 CRZ458637:CRZ458641 DBV458637:DBV458641 DLR458637:DLR458641 DVN458637:DVN458641 EFJ458637:EFJ458641 EPF458637:EPF458641 EZB458637:EZB458641 FIX458637:FIX458641 FST458637:FST458641 GCP458637:GCP458641 GML458637:GML458641 GWH458637:GWH458641 HGD458637:HGD458641 HPZ458637:HPZ458641 HZV458637:HZV458641 IJR458637:IJR458641 ITN458637:ITN458641 JDJ458637:JDJ458641 JNF458637:JNF458641 JXB458637:JXB458641 KGX458637:KGX458641 KQT458637:KQT458641 LAP458637:LAP458641 LKL458637:LKL458641 LUH458637:LUH458641 MED458637:MED458641 MNZ458637:MNZ458641 MXV458637:MXV458641 NHR458637:NHR458641 NRN458637:NRN458641 OBJ458637:OBJ458641 OLF458637:OLF458641 OVB458637:OVB458641 PEX458637:PEX458641 POT458637:POT458641 PYP458637:PYP458641 QIL458637:QIL458641 QSH458637:QSH458641 RCD458637:RCD458641 RLZ458637:RLZ458641 RVV458637:RVV458641 SFR458637:SFR458641 SPN458637:SPN458641 SZJ458637:SZJ458641 TJF458637:TJF458641 TTB458637:TTB458641 UCX458637:UCX458641 UMT458637:UMT458641 UWP458637:UWP458641 VGL458637:VGL458641 VQH458637:VQH458641 WAD458637:WAD458641 WJZ458637:WJZ458641 WTV458637:WTV458641 HJ524173:HJ524177 RF524173:RF524177 ABB524173:ABB524177 AKX524173:AKX524177 AUT524173:AUT524177 BEP524173:BEP524177 BOL524173:BOL524177 BYH524173:BYH524177 CID524173:CID524177 CRZ524173:CRZ524177 DBV524173:DBV524177 DLR524173:DLR524177 DVN524173:DVN524177 EFJ524173:EFJ524177 EPF524173:EPF524177 EZB524173:EZB524177 FIX524173:FIX524177 FST524173:FST524177 GCP524173:GCP524177 GML524173:GML524177 GWH524173:GWH524177 HGD524173:HGD524177 HPZ524173:HPZ524177 HZV524173:HZV524177 IJR524173:IJR524177 ITN524173:ITN524177 JDJ524173:JDJ524177 JNF524173:JNF524177 JXB524173:JXB524177 KGX524173:KGX524177 KQT524173:KQT524177 LAP524173:LAP524177 LKL524173:LKL524177 LUH524173:LUH524177 MED524173:MED524177 MNZ524173:MNZ524177 MXV524173:MXV524177 NHR524173:NHR524177 NRN524173:NRN524177 OBJ524173:OBJ524177 OLF524173:OLF524177 OVB524173:OVB524177 PEX524173:PEX524177 POT524173:POT524177 PYP524173:PYP524177 QIL524173:QIL524177 QSH524173:QSH524177 RCD524173:RCD524177 RLZ524173:RLZ524177 RVV524173:RVV524177 SFR524173:SFR524177 SPN524173:SPN524177 SZJ524173:SZJ524177 TJF524173:TJF524177 TTB524173:TTB524177 UCX524173:UCX524177 UMT524173:UMT524177 UWP524173:UWP524177 VGL524173:VGL524177 VQH524173:VQH524177 WAD524173:WAD524177 WJZ524173:WJZ524177 WTV524173:WTV524177 HJ589709:HJ589713 RF589709:RF589713 ABB589709:ABB589713 AKX589709:AKX589713 AUT589709:AUT589713 BEP589709:BEP589713 BOL589709:BOL589713 BYH589709:BYH589713 CID589709:CID589713 CRZ589709:CRZ589713 DBV589709:DBV589713 DLR589709:DLR589713 DVN589709:DVN589713 EFJ589709:EFJ589713 EPF589709:EPF589713 EZB589709:EZB589713 FIX589709:FIX589713 FST589709:FST589713 GCP589709:GCP589713 GML589709:GML589713 GWH589709:GWH589713 HGD589709:HGD589713 HPZ589709:HPZ589713 HZV589709:HZV589713 IJR589709:IJR589713 ITN589709:ITN589713 JDJ589709:JDJ589713 JNF589709:JNF589713 JXB589709:JXB589713 KGX589709:KGX589713 KQT589709:KQT589713 LAP589709:LAP589713 LKL589709:LKL589713 LUH589709:LUH589713 MED589709:MED589713 MNZ589709:MNZ589713 MXV589709:MXV589713 NHR589709:NHR589713 NRN589709:NRN589713 OBJ589709:OBJ589713 OLF589709:OLF589713 OVB589709:OVB589713 PEX589709:PEX589713 POT589709:POT589713 PYP589709:PYP589713 QIL589709:QIL589713 QSH589709:QSH589713 RCD589709:RCD589713 RLZ589709:RLZ589713 RVV589709:RVV589713 SFR589709:SFR589713 SPN589709:SPN589713 SZJ589709:SZJ589713 TJF589709:TJF589713 TTB589709:TTB589713 UCX589709:UCX589713 UMT589709:UMT589713 UWP589709:UWP589713 VGL589709:VGL589713 VQH589709:VQH589713 WAD589709:WAD589713 WJZ589709:WJZ589713 WTV589709:WTV589713 HJ655245:HJ655249 RF655245:RF655249 ABB655245:ABB655249 AKX655245:AKX655249 AUT655245:AUT655249 BEP655245:BEP655249 BOL655245:BOL655249 BYH655245:BYH655249 CID655245:CID655249 CRZ655245:CRZ655249 DBV655245:DBV655249 DLR655245:DLR655249 DVN655245:DVN655249 EFJ655245:EFJ655249 EPF655245:EPF655249 EZB655245:EZB655249 FIX655245:FIX655249 FST655245:FST655249 GCP655245:GCP655249 GML655245:GML655249 GWH655245:GWH655249 HGD655245:HGD655249 HPZ655245:HPZ655249 HZV655245:HZV655249 IJR655245:IJR655249 ITN655245:ITN655249 JDJ655245:JDJ655249 JNF655245:JNF655249 JXB655245:JXB655249 KGX655245:KGX655249 KQT655245:KQT655249 LAP655245:LAP655249 LKL655245:LKL655249 LUH655245:LUH655249 MED655245:MED655249 MNZ655245:MNZ655249 MXV655245:MXV655249 NHR655245:NHR655249 NRN655245:NRN655249 OBJ655245:OBJ655249 OLF655245:OLF655249 OVB655245:OVB655249 PEX655245:PEX655249 POT655245:POT655249 PYP655245:PYP655249 QIL655245:QIL655249 QSH655245:QSH655249 RCD655245:RCD655249 RLZ655245:RLZ655249 RVV655245:RVV655249 SFR655245:SFR655249 SPN655245:SPN655249 SZJ655245:SZJ655249 TJF655245:TJF655249 TTB655245:TTB655249 UCX655245:UCX655249 UMT655245:UMT655249 UWP655245:UWP655249 VGL655245:VGL655249 VQH655245:VQH655249 WAD655245:WAD655249 WJZ655245:WJZ655249 WTV655245:WTV655249 HJ720781:HJ720785 RF720781:RF720785 ABB720781:ABB720785 AKX720781:AKX720785 AUT720781:AUT720785 BEP720781:BEP720785 BOL720781:BOL720785 BYH720781:BYH720785 CID720781:CID720785 CRZ720781:CRZ720785 DBV720781:DBV720785 DLR720781:DLR720785 DVN720781:DVN720785 EFJ720781:EFJ720785 EPF720781:EPF720785 EZB720781:EZB720785 FIX720781:FIX720785 FST720781:FST720785 GCP720781:GCP720785 GML720781:GML720785 GWH720781:GWH720785 HGD720781:HGD720785 HPZ720781:HPZ720785 HZV720781:HZV720785 IJR720781:IJR720785 ITN720781:ITN720785 JDJ720781:JDJ720785 JNF720781:JNF720785 JXB720781:JXB720785 KGX720781:KGX720785 KQT720781:KQT720785 LAP720781:LAP720785 LKL720781:LKL720785 LUH720781:LUH720785 MED720781:MED720785 MNZ720781:MNZ720785 MXV720781:MXV720785 NHR720781:NHR720785 NRN720781:NRN720785 OBJ720781:OBJ720785 OLF720781:OLF720785 OVB720781:OVB720785 PEX720781:PEX720785 POT720781:POT720785 PYP720781:PYP720785 QIL720781:QIL720785 QSH720781:QSH720785 RCD720781:RCD720785 RLZ720781:RLZ720785 RVV720781:RVV720785 SFR720781:SFR720785 SPN720781:SPN720785 SZJ720781:SZJ720785 TJF720781:TJF720785 TTB720781:TTB720785 UCX720781:UCX720785 UMT720781:UMT720785 UWP720781:UWP720785 VGL720781:VGL720785 VQH720781:VQH720785 WAD720781:WAD720785 WJZ720781:WJZ720785 WTV720781:WTV720785 HJ786317:HJ786321 RF786317:RF786321 ABB786317:ABB786321 AKX786317:AKX786321 AUT786317:AUT786321 BEP786317:BEP786321 BOL786317:BOL786321 BYH786317:BYH786321 CID786317:CID786321 CRZ786317:CRZ786321 DBV786317:DBV786321 DLR786317:DLR786321 DVN786317:DVN786321 EFJ786317:EFJ786321 EPF786317:EPF786321 EZB786317:EZB786321 FIX786317:FIX786321 FST786317:FST786321 GCP786317:GCP786321 GML786317:GML786321 GWH786317:GWH786321 HGD786317:HGD786321 HPZ786317:HPZ786321 HZV786317:HZV786321 IJR786317:IJR786321 ITN786317:ITN786321 JDJ786317:JDJ786321 JNF786317:JNF786321 JXB786317:JXB786321 KGX786317:KGX786321 KQT786317:KQT786321 LAP786317:LAP786321 LKL786317:LKL786321 LUH786317:LUH786321 MED786317:MED786321 MNZ786317:MNZ786321 MXV786317:MXV786321 NHR786317:NHR786321 NRN786317:NRN786321 OBJ786317:OBJ786321 OLF786317:OLF786321 OVB786317:OVB786321 PEX786317:PEX786321 POT786317:POT786321 PYP786317:PYP786321 QIL786317:QIL786321 QSH786317:QSH786321 RCD786317:RCD786321 RLZ786317:RLZ786321 RVV786317:RVV786321 SFR786317:SFR786321 SPN786317:SPN786321 SZJ786317:SZJ786321 TJF786317:TJF786321 TTB786317:TTB786321 UCX786317:UCX786321 UMT786317:UMT786321 UWP786317:UWP786321 VGL786317:VGL786321 VQH786317:VQH786321 WAD786317:WAD786321 WJZ786317:WJZ786321 WTV786317:WTV786321 HJ851853:HJ851857 RF851853:RF851857 ABB851853:ABB851857 AKX851853:AKX851857 AUT851853:AUT851857 BEP851853:BEP851857 BOL851853:BOL851857 BYH851853:BYH851857 CID851853:CID851857 CRZ851853:CRZ851857 DBV851853:DBV851857 DLR851853:DLR851857 DVN851853:DVN851857 EFJ851853:EFJ851857 EPF851853:EPF851857 EZB851853:EZB851857 FIX851853:FIX851857 FST851853:FST851857 GCP851853:GCP851857 GML851853:GML851857 GWH851853:GWH851857 HGD851853:HGD851857 HPZ851853:HPZ851857 HZV851853:HZV851857 IJR851853:IJR851857 ITN851853:ITN851857 JDJ851853:JDJ851857 JNF851853:JNF851857 JXB851853:JXB851857 KGX851853:KGX851857 KQT851853:KQT851857 LAP851853:LAP851857 LKL851853:LKL851857 LUH851853:LUH851857 MED851853:MED851857 MNZ851853:MNZ851857 MXV851853:MXV851857 NHR851853:NHR851857 NRN851853:NRN851857 OBJ851853:OBJ851857 OLF851853:OLF851857 OVB851853:OVB851857 PEX851853:PEX851857 POT851853:POT851857 PYP851853:PYP851857 QIL851853:QIL851857 QSH851853:QSH851857 RCD851853:RCD851857 RLZ851853:RLZ851857 RVV851853:RVV851857 SFR851853:SFR851857 SPN851853:SPN851857 SZJ851853:SZJ851857 TJF851853:TJF851857 TTB851853:TTB851857 UCX851853:UCX851857 UMT851853:UMT851857 UWP851853:UWP851857 VGL851853:VGL851857 VQH851853:VQH851857 WAD851853:WAD851857 WJZ851853:WJZ851857 WTV851853:WTV851857 HJ917389:HJ917393 RF917389:RF917393 ABB917389:ABB917393 AKX917389:AKX917393 AUT917389:AUT917393 BEP917389:BEP917393 BOL917389:BOL917393 BYH917389:BYH917393 CID917389:CID917393 CRZ917389:CRZ917393 DBV917389:DBV917393 DLR917389:DLR917393 DVN917389:DVN917393 EFJ917389:EFJ917393 EPF917389:EPF917393 EZB917389:EZB917393 FIX917389:FIX917393 FST917389:FST917393 GCP917389:GCP917393 GML917389:GML917393 GWH917389:GWH917393 HGD917389:HGD917393 HPZ917389:HPZ917393 HZV917389:HZV917393 IJR917389:IJR917393 ITN917389:ITN917393 JDJ917389:JDJ917393 JNF917389:JNF917393 JXB917389:JXB917393 KGX917389:KGX917393 KQT917389:KQT917393 LAP917389:LAP917393 LKL917389:LKL917393 LUH917389:LUH917393 MED917389:MED917393 MNZ917389:MNZ917393 MXV917389:MXV917393 NHR917389:NHR917393 NRN917389:NRN917393 OBJ917389:OBJ917393 OLF917389:OLF917393 OVB917389:OVB917393 PEX917389:PEX917393 POT917389:POT917393 PYP917389:PYP917393 QIL917389:QIL917393 QSH917389:QSH917393 RCD917389:RCD917393 RLZ917389:RLZ917393 RVV917389:RVV917393 SFR917389:SFR917393 SPN917389:SPN917393 SZJ917389:SZJ917393 TJF917389:TJF917393 TTB917389:TTB917393 UCX917389:UCX917393 UMT917389:UMT917393 UWP917389:UWP917393 VGL917389:VGL917393 VQH917389:VQH917393 WAD917389:WAD917393 WJZ917389:WJZ917393 WTV917389:WTV917393 HJ982925:HJ982929 RF982925:RF982929 ABB982925:ABB982929 AKX982925:AKX982929 AUT982925:AUT982929 BEP982925:BEP982929 BOL982925:BOL982929 BYH982925:BYH982929 CID982925:CID982929 CRZ982925:CRZ982929 DBV982925:DBV982929 DLR982925:DLR982929 DVN982925:DVN982929 EFJ982925:EFJ982929 EPF982925:EPF982929 EZB982925:EZB982929 FIX982925:FIX982929 FST982925:FST982929 GCP982925:GCP982929 GML982925:GML982929 GWH982925:GWH982929 HGD982925:HGD982929 HPZ982925:HPZ982929 HZV982925:HZV982929 IJR982925:IJR982929 ITN982925:ITN982929 JDJ982925:JDJ982929 JNF982925:JNF982929 JXB982925:JXB982929 KGX982925:KGX982929 KQT982925:KQT982929 LAP982925:LAP982929 LKL982925:LKL982929 LUH982925:LUH982929 MED982925:MED982929 MNZ982925:MNZ982929 MXV982925:MXV982929 NHR982925:NHR982929 NRN982925:NRN982929 OBJ982925:OBJ982929 OLF982925:OLF982929 OVB982925:OVB982929 PEX982925:PEX982929 POT982925:POT982929 PYP982925:PYP982929 QIL982925:QIL982929 QSH982925:QSH982929 RCD982925:RCD982929 RLZ982925:RLZ982929 RVV982925:RVV982929 SFR982925:SFR982929 SPN982925:SPN982929 SZJ982925:SZJ982929 TJF982925:TJF982929 TTB982925:TTB982929 UCX982925:UCX982929 UMT982925:UMT982929 UWP982925:UWP982929 VGL982925:VGL982929 VQH982925:VQH982929 WAD982925:WAD982929 WJZ982925:WJZ982929 WTV982925:WTV982929 HG65421:HH65425 RC65421:RD65425 AAY65421:AAZ65425 AKU65421:AKV65425 AUQ65421:AUR65425 BEM65421:BEN65425 BOI65421:BOJ65425 BYE65421:BYF65425 CIA65421:CIB65425 CRW65421:CRX65425 DBS65421:DBT65425 DLO65421:DLP65425 DVK65421:DVL65425 EFG65421:EFH65425 EPC65421:EPD65425 EYY65421:EYZ65425 FIU65421:FIV65425 FSQ65421:FSR65425 GCM65421:GCN65425 GMI65421:GMJ65425 GWE65421:GWF65425 HGA65421:HGB65425 HPW65421:HPX65425 HZS65421:HZT65425 IJO65421:IJP65425 ITK65421:ITL65425 JDG65421:JDH65425 JNC65421:JND65425 JWY65421:JWZ65425 KGU65421:KGV65425 KQQ65421:KQR65425 LAM65421:LAN65425 LKI65421:LKJ65425 LUE65421:LUF65425 MEA65421:MEB65425 MNW65421:MNX65425 MXS65421:MXT65425 NHO65421:NHP65425 NRK65421:NRL65425 OBG65421:OBH65425 OLC65421:OLD65425 OUY65421:OUZ65425 PEU65421:PEV65425 POQ65421:POR65425 PYM65421:PYN65425 QII65421:QIJ65425 QSE65421:QSF65425 RCA65421:RCB65425 RLW65421:RLX65425 RVS65421:RVT65425 SFO65421:SFP65425 SPK65421:SPL65425 SZG65421:SZH65425 TJC65421:TJD65425 TSY65421:TSZ65425 UCU65421:UCV65425 UMQ65421:UMR65425 UWM65421:UWN65425 VGI65421:VGJ65425 VQE65421:VQF65425 WAA65421:WAB65425 WJW65421:WJX65425 WTS65421:WTT65425 HG130957:HH130961 RC130957:RD130961 AAY130957:AAZ130961 AKU130957:AKV130961 AUQ130957:AUR130961 BEM130957:BEN130961 BOI130957:BOJ130961 BYE130957:BYF130961 CIA130957:CIB130961 CRW130957:CRX130961 DBS130957:DBT130961 DLO130957:DLP130961 DVK130957:DVL130961 EFG130957:EFH130961 EPC130957:EPD130961 EYY130957:EYZ130961 FIU130957:FIV130961 FSQ130957:FSR130961 GCM130957:GCN130961 GMI130957:GMJ130961 GWE130957:GWF130961 HGA130957:HGB130961 HPW130957:HPX130961 HZS130957:HZT130961 IJO130957:IJP130961 ITK130957:ITL130961 JDG130957:JDH130961 JNC130957:JND130961 JWY130957:JWZ130961 KGU130957:KGV130961 KQQ130957:KQR130961 LAM130957:LAN130961 LKI130957:LKJ130961 LUE130957:LUF130961 MEA130957:MEB130961 MNW130957:MNX130961 MXS130957:MXT130961 NHO130957:NHP130961 NRK130957:NRL130961 OBG130957:OBH130961 OLC130957:OLD130961 OUY130957:OUZ130961 PEU130957:PEV130961 POQ130957:POR130961 PYM130957:PYN130961 QII130957:QIJ130961 QSE130957:QSF130961 RCA130957:RCB130961 RLW130957:RLX130961 RVS130957:RVT130961 SFO130957:SFP130961 SPK130957:SPL130961 SZG130957:SZH130961 TJC130957:TJD130961 TSY130957:TSZ130961 UCU130957:UCV130961 UMQ130957:UMR130961 UWM130957:UWN130961 VGI130957:VGJ130961 VQE130957:VQF130961 WAA130957:WAB130961 WJW130957:WJX130961 WTS130957:WTT130961 HG196493:HH196497 RC196493:RD196497 AAY196493:AAZ196497 AKU196493:AKV196497 AUQ196493:AUR196497 BEM196493:BEN196497 BOI196493:BOJ196497 BYE196493:BYF196497 CIA196493:CIB196497 CRW196493:CRX196497 DBS196493:DBT196497 DLO196493:DLP196497 DVK196493:DVL196497 EFG196493:EFH196497 EPC196493:EPD196497 EYY196493:EYZ196497 FIU196493:FIV196497 FSQ196493:FSR196497 GCM196493:GCN196497 GMI196493:GMJ196497 GWE196493:GWF196497 HGA196493:HGB196497 HPW196493:HPX196497 HZS196493:HZT196497 IJO196493:IJP196497 ITK196493:ITL196497 JDG196493:JDH196497 JNC196493:JND196497 JWY196493:JWZ196497 KGU196493:KGV196497 KQQ196493:KQR196497 LAM196493:LAN196497 LKI196493:LKJ196497 LUE196493:LUF196497 MEA196493:MEB196497 MNW196493:MNX196497 MXS196493:MXT196497 NHO196493:NHP196497 NRK196493:NRL196497 OBG196493:OBH196497 OLC196493:OLD196497 OUY196493:OUZ196497 PEU196493:PEV196497 POQ196493:POR196497 PYM196493:PYN196497 QII196493:QIJ196497 QSE196493:QSF196497 RCA196493:RCB196497 RLW196493:RLX196497 RVS196493:RVT196497 SFO196493:SFP196497 SPK196493:SPL196497 SZG196493:SZH196497 TJC196493:TJD196497 TSY196493:TSZ196497 UCU196493:UCV196497 UMQ196493:UMR196497 UWM196493:UWN196497 VGI196493:VGJ196497 VQE196493:VQF196497 WAA196493:WAB196497 WJW196493:WJX196497 WTS196493:WTT196497 HG262029:HH262033 RC262029:RD262033 AAY262029:AAZ262033 AKU262029:AKV262033 AUQ262029:AUR262033 BEM262029:BEN262033 BOI262029:BOJ262033 BYE262029:BYF262033 CIA262029:CIB262033 CRW262029:CRX262033 DBS262029:DBT262033 DLO262029:DLP262033 DVK262029:DVL262033 EFG262029:EFH262033 EPC262029:EPD262033 EYY262029:EYZ262033 FIU262029:FIV262033 FSQ262029:FSR262033 GCM262029:GCN262033 GMI262029:GMJ262033 GWE262029:GWF262033 HGA262029:HGB262033 HPW262029:HPX262033 HZS262029:HZT262033 IJO262029:IJP262033 ITK262029:ITL262033 JDG262029:JDH262033 JNC262029:JND262033 JWY262029:JWZ262033 KGU262029:KGV262033 KQQ262029:KQR262033 LAM262029:LAN262033 LKI262029:LKJ262033 LUE262029:LUF262033 MEA262029:MEB262033 MNW262029:MNX262033 MXS262029:MXT262033 NHO262029:NHP262033 NRK262029:NRL262033 OBG262029:OBH262033 OLC262029:OLD262033 OUY262029:OUZ262033 PEU262029:PEV262033 POQ262029:POR262033 PYM262029:PYN262033 QII262029:QIJ262033 QSE262029:QSF262033 RCA262029:RCB262033 RLW262029:RLX262033 RVS262029:RVT262033 SFO262029:SFP262033 SPK262029:SPL262033 SZG262029:SZH262033 TJC262029:TJD262033 TSY262029:TSZ262033 UCU262029:UCV262033 UMQ262029:UMR262033 UWM262029:UWN262033 VGI262029:VGJ262033 VQE262029:VQF262033 WAA262029:WAB262033 WJW262029:WJX262033 WTS262029:WTT262033 HG327565:HH327569 RC327565:RD327569 AAY327565:AAZ327569 AKU327565:AKV327569 AUQ327565:AUR327569 BEM327565:BEN327569 BOI327565:BOJ327569 BYE327565:BYF327569 CIA327565:CIB327569 CRW327565:CRX327569 DBS327565:DBT327569 DLO327565:DLP327569 DVK327565:DVL327569 EFG327565:EFH327569 EPC327565:EPD327569 EYY327565:EYZ327569 FIU327565:FIV327569 FSQ327565:FSR327569 GCM327565:GCN327569 GMI327565:GMJ327569 GWE327565:GWF327569 HGA327565:HGB327569 HPW327565:HPX327569 HZS327565:HZT327569 IJO327565:IJP327569 ITK327565:ITL327569 JDG327565:JDH327569 JNC327565:JND327569 JWY327565:JWZ327569 KGU327565:KGV327569 KQQ327565:KQR327569 LAM327565:LAN327569 LKI327565:LKJ327569 LUE327565:LUF327569 MEA327565:MEB327569 MNW327565:MNX327569 MXS327565:MXT327569 NHO327565:NHP327569 NRK327565:NRL327569 OBG327565:OBH327569 OLC327565:OLD327569 OUY327565:OUZ327569 PEU327565:PEV327569 POQ327565:POR327569 PYM327565:PYN327569 QII327565:QIJ327569 QSE327565:QSF327569 RCA327565:RCB327569 RLW327565:RLX327569 RVS327565:RVT327569 SFO327565:SFP327569 SPK327565:SPL327569 SZG327565:SZH327569 TJC327565:TJD327569 TSY327565:TSZ327569 UCU327565:UCV327569 UMQ327565:UMR327569 UWM327565:UWN327569 VGI327565:VGJ327569 VQE327565:VQF327569 WAA327565:WAB327569 WJW327565:WJX327569 WTS327565:WTT327569 HG393101:HH393105 RC393101:RD393105 AAY393101:AAZ393105 AKU393101:AKV393105 AUQ393101:AUR393105 BEM393101:BEN393105 BOI393101:BOJ393105 BYE393101:BYF393105 CIA393101:CIB393105 CRW393101:CRX393105 DBS393101:DBT393105 DLO393101:DLP393105 DVK393101:DVL393105 EFG393101:EFH393105 EPC393101:EPD393105 EYY393101:EYZ393105 FIU393101:FIV393105 FSQ393101:FSR393105 GCM393101:GCN393105 GMI393101:GMJ393105 GWE393101:GWF393105 HGA393101:HGB393105 HPW393101:HPX393105 HZS393101:HZT393105 IJO393101:IJP393105 ITK393101:ITL393105 JDG393101:JDH393105 JNC393101:JND393105 JWY393101:JWZ393105 KGU393101:KGV393105 KQQ393101:KQR393105 LAM393101:LAN393105 LKI393101:LKJ393105 LUE393101:LUF393105 MEA393101:MEB393105 MNW393101:MNX393105 MXS393101:MXT393105 NHO393101:NHP393105 NRK393101:NRL393105 OBG393101:OBH393105 OLC393101:OLD393105 OUY393101:OUZ393105 PEU393101:PEV393105 POQ393101:POR393105 PYM393101:PYN393105 QII393101:QIJ393105 QSE393101:QSF393105 RCA393101:RCB393105 RLW393101:RLX393105 RVS393101:RVT393105 SFO393101:SFP393105 SPK393101:SPL393105 SZG393101:SZH393105 TJC393101:TJD393105 TSY393101:TSZ393105 UCU393101:UCV393105 UMQ393101:UMR393105 UWM393101:UWN393105 VGI393101:VGJ393105 VQE393101:VQF393105 WAA393101:WAB393105 WJW393101:WJX393105 WTS393101:WTT393105 HG458637:HH458641 RC458637:RD458641 AAY458637:AAZ458641 AKU458637:AKV458641 AUQ458637:AUR458641 BEM458637:BEN458641 BOI458637:BOJ458641 BYE458637:BYF458641 CIA458637:CIB458641 CRW458637:CRX458641 DBS458637:DBT458641 DLO458637:DLP458641 DVK458637:DVL458641 EFG458637:EFH458641 EPC458637:EPD458641 EYY458637:EYZ458641 FIU458637:FIV458641 FSQ458637:FSR458641 GCM458637:GCN458641 GMI458637:GMJ458641 GWE458637:GWF458641 HGA458637:HGB458641 HPW458637:HPX458641 HZS458637:HZT458641 IJO458637:IJP458641 ITK458637:ITL458641 JDG458637:JDH458641 JNC458637:JND458641 JWY458637:JWZ458641 KGU458637:KGV458641 KQQ458637:KQR458641 LAM458637:LAN458641 LKI458637:LKJ458641 LUE458637:LUF458641 MEA458637:MEB458641 MNW458637:MNX458641 MXS458637:MXT458641 NHO458637:NHP458641 NRK458637:NRL458641 OBG458637:OBH458641 OLC458637:OLD458641 OUY458637:OUZ458641 PEU458637:PEV458641 POQ458637:POR458641 PYM458637:PYN458641 QII458637:QIJ458641 QSE458637:QSF458641 RCA458637:RCB458641 RLW458637:RLX458641 RVS458637:RVT458641 SFO458637:SFP458641 SPK458637:SPL458641 SZG458637:SZH458641 TJC458637:TJD458641 TSY458637:TSZ458641 UCU458637:UCV458641 UMQ458637:UMR458641 UWM458637:UWN458641 VGI458637:VGJ458641 VQE458637:VQF458641 WAA458637:WAB458641 WJW458637:WJX458641 WTS458637:WTT458641 HG524173:HH524177 RC524173:RD524177 AAY524173:AAZ524177 AKU524173:AKV524177 AUQ524173:AUR524177 BEM524173:BEN524177 BOI524173:BOJ524177 BYE524173:BYF524177 CIA524173:CIB524177 CRW524173:CRX524177 DBS524173:DBT524177 DLO524173:DLP524177 DVK524173:DVL524177 EFG524173:EFH524177 EPC524173:EPD524177 EYY524173:EYZ524177 FIU524173:FIV524177 FSQ524173:FSR524177 GCM524173:GCN524177 GMI524173:GMJ524177 GWE524173:GWF524177 HGA524173:HGB524177 HPW524173:HPX524177 HZS524173:HZT524177 IJO524173:IJP524177 ITK524173:ITL524177 JDG524173:JDH524177 JNC524173:JND524177 JWY524173:JWZ524177 KGU524173:KGV524177 KQQ524173:KQR524177 LAM524173:LAN524177 LKI524173:LKJ524177 LUE524173:LUF524177 MEA524173:MEB524177 MNW524173:MNX524177 MXS524173:MXT524177 NHO524173:NHP524177 NRK524173:NRL524177 OBG524173:OBH524177 OLC524173:OLD524177 OUY524173:OUZ524177 PEU524173:PEV524177 POQ524173:POR524177 PYM524173:PYN524177 QII524173:QIJ524177 QSE524173:QSF524177 RCA524173:RCB524177 RLW524173:RLX524177 RVS524173:RVT524177 SFO524173:SFP524177 SPK524173:SPL524177 SZG524173:SZH524177 TJC524173:TJD524177 TSY524173:TSZ524177 UCU524173:UCV524177 UMQ524173:UMR524177 UWM524173:UWN524177 VGI524173:VGJ524177 VQE524173:VQF524177 WAA524173:WAB524177 WJW524173:WJX524177 WTS524173:WTT524177 HG589709:HH589713 RC589709:RD589713 AAY589709:AAZ589713 AKU589709:AKV589713 AUQ589709:AUR589713 BEM589709:BEN589713 BOI589709:BOJ589713 BYE589709:BYF589713 CIA589709:CIB589713 CRW589709:CRX589713 DBS589709:DBT589713 DLO589709:DLP589713 DVK589709:DVL589713 EFG589709:EFH589713 EPC589709:EPD589713 EYY589709:EYZ589713 FIU589709:FIV589713 FSQ589709:FSR589713 GCM589709:GCN589713 GMI589709:GMJ589713 GWE589709:GWF589713 HGA589709:HGB589713 HPW589709:HPX589713 HZS589709:HZT589713 IJO589709:IJP589713 ITK589709:ITL589713 JDG589709:JDH589713 JNC589709:JND589713 JWY589709:JWZ589713 KGU589709:KGV589713 KQQ589709:KQR589713 LAM589709:LAN589713 LKI589709:LKJ589713 LUE589709:LUF589713 MEA589709:MEB589713 MNW589709:MNX589713 MXS589709:MXT589713 NHO589709:NHP589713 NRK589709:NRL589713 OBG589709:OBH589713 OLC589709:OLD589713 OUY589709:OUZ589713 PEU589709:PEV589713 POQ589709:POR589713 PYM589709:PYN589713 QII589709:QIJ589713 QSE589709:QSF589713 RCA589709:RCB589713 RLW589709:RLX589713 RVS589709:RVT589713 SFO589709:SFP589713 SPK589709:SPL589713 SZG589709:SZH589713 TJC589709:TJD589713 TSY589709:TSZ589713 UCU589709:UCV589713 UMQ589709:UMR589713 UWM589709:UWN589713 VGI589709:VGJ589713 VQE589709:VQF589713 WAA589709:WAB589713 WJW589709:WJX589713 WTS589709:WTT589713 HG655245:HH655249 RC655245:RD655249 AAY655245:AAZ655249 AKU655245:AKV655249 AUQ655245:AUR655249 BEM655245:BEN655249 BOI655245:BOJ655249 BYE655245:BYF655249 CIA655245:CIB655249 CRW655245:CRX655249 DBS655245:DBT655249 DLO655245:DLP655249 DVK655245:DVL655249 EFG655245:EFH655249 EPC655245:EPD655249 EYY655245:EYZ655249 FIU655245:FIV655249 FSQ655245:FSR655249 GCM655245:GCN655249 GMI655245:GMJ655249 GWE655245:GWF655249 HGA655245:HGB655249 HPW655245:HPX655249 HZS655245:HZT655249 IJO655245:IJP655249 ITK655245:ITL655249 JDG655245:JDH655249 JNC655245:JND655249 JWY655245:JWZ655249 KGU655245:KGV655249 KQQ655245:KQR655249 LAM655245:LAN655249 LKI655245:LKJ655249 LUE655245:LUF655249 MEA655245:MEB655249 MNW655245:MNX655249 MXS655245:MXT655249 NHO655245:NHP655249 NRK655245:NRL655249 OBG655245:OBH655249 OLC655245:OLD655249 OUY655245:OUZ655249 PEU655245:PEV655249 POQ655245:POR655249 PYM655245:PYN655249 QII655245:QIJ655249 QSE655245:QSF655249 RCA655245:RCB655249 RLW655245:RLX655249 RVS655245:RVT655249 SFO655245:SFP655249 SPK655245:SPL655249 SZG655245:SZH655249 TJC655245:TJD655249 TSY655245:TSZ655249 UCU655245:UCV655249 UMQ655245:UMR655249 UWM655245:UWN655249 VGI655245:VGJ655249 VQE655245:VQF655249 WAA655245:WAB655249 WJW655245:WJX655249 WTS655245:WTT655249 HG720781:HH720785 RC720781:RD720785 AAY720781:AAZ720785 AKU720781:AKV720785 AUQ720781:AUR720785 BEM720781:BEN720785 BOI720781:BOJ720785 BYE720781:BYF720785 CIA720781:CIB720785 CRW720781:CRX720785 DBS720781:DBT720785 DLO720781:DLP720785 DVK720781:DVL720785 EFG720781:EFH720785 EPC720781:EPD720785 EYY720781:EYZ720785 FIU720781:FIV720785 FSQ720781:FSR720785 GCM720781:GCN720785 GMI720781:GMJ720785 GWE720781:GWF720785 HGA720781:HGB720785 HPW720781:HPX720785 HZS720781:HZT720785 IJO720781:IJP720785 ITK720781:ITL720785 JDG720781:JDH720785 JNC720781:JND720785 JWY720781:JWZ720785 KGU720781:KGV720785 KQQ720781:KQR720785 LAM720781:LAN720785 LKI720781:LKJ720785 LUE720781:LUF720785 MEA720781:MEB720785 MNW720781:MNX720785 MXS720781:MXT720785 NHO720781:NHP720785 NRK720781:NRL720785 OBG720781:OBH720785 OLC720781:OLD720785 OUY720781:OUZ720785 PEU720781:PEV720785 POQ720781:POR720785 PYM720781:PYN720785 QII720781:QIJ720785 QSE720781:QSF720785 RCA720781:RCB720785 RLW720781:RLX720785 RVS720781:RVT720785 SFO720781:SFP720785 SPK720781:SPL720785 SZG720781:SZH720785 TJC720781:TJD720785 TSY720781:TSZ720785 UCU720781:UCV720785 UMQ720781:UMR720785 UWM720781:UWN720785 VGI720781:VGJ720785 VQE720781:VQF720785 WAA720781:WAB720785 WJW720781:WJX720785 WTS720781:WTT720785 HG786317:HH786321 RC786317:RD786321 AAY786317:AAZ786321 AKU786317:AKV786321 AUQ786317:AUR786321 BEM786317:BEN786321 BOI786317:BOJ786321 BYE786317:BYF786321 CIA786317:CIB786321 CRW786317:CRX786321 DBS786317:DBT786321 DLO786317:DLP786321 DVK786317:DVL786321 EFG786317:EFH786321 EPC786317:EPD786321 EYY786317:EYZ786321 FIU786317:FIV786321 FSQ786317:FSR786321 GCM786317:GCN786321 GMI786317:GMJ786321 GWE786317:GWF786321 HGA786317:HGB786321 HPW786317:HPX786321 HZS786317:HZT786321 IJO786317:IJP786321 ITK786317:ITL786321 JDG786317:JDH786321 JNC786317:JND786321 JWY786317:JWZ786321 KGU786317:KGV786321 KQQ786317:KQR786321 LAM786317:LAN786321 LKI786317:LKJ786321 LUE786317:LUF786321 MEA786317:MEB786321 MNW786317:MNX786321 MXS786317:MXT786321 NHO786317:NHP786321 NRK786317:NRL786321 OBG786317:OBH786321 OLC786317:OLD786321 OUY786317:OUZ786321 PEU786317:PEV786321 POQ786317:POR786321 PYM786317:PYN786321 QII786317:QIJ786321 QSE786317:QSF786321 RCA786317:RCB786321 RLW786317:RLX786321 RVS786317:RVT786321 SFO786317:SFP786321 SPK786317:SPL786321 SZG786317:SZH786321 TJC786317:TJD786321 TSY786317:TSZ786321 UCU786317:UCV786321 UMQ786317:UMR786321 UWM786317:UWN786321 VGI786317:VGJ786321 VQE786317:VQF786321 WAA786317:WAB786321 WJW786317:WJX786321 WTS786317:WTT786321 HG851853:HH851857 RC851853:RD851857 AAY851853:AAZ851857 AKU851853:AKV851857 AUQ851853:AUR851857 BEM851853:BEN851857 BOI851853:BOJ851857 BYE851853:BYF851857 CIA851853:CIB851857 CRW851853:CRX851857 DBS851853:DBT851857 DLO851853:DLP851857 DVK851853:DVL851857 EFG851853:EFH851857 EPC851853:EPD851857 EYY851853:EYZ851857 FIU851853:FIV851857 FSQ851853:FSR851857 GCM851853:GCN851857 GMI851853:GMJ851857 GWE851853:GWF851857 HGA851853:HGB851857 HPW851853:HPX851857 HZS851853:HZT851857 IJO851853:IJP851857 ITK851853:ITL851857 JDG851853:JDH851857 JNC851853:JND851857 JWY851853:JWZ851857 KGU851853:KGV851857 KQQ851853:KQR851857 LAM851853:LAN851857 LKI851853:LKJ851857 LUE851853:LUF851857 MEA851853:MEB851857 MNW851853:MNX851857 MXS851853:MXT851857 NHO851853:NHP851857 NRK851853:NRL851857 OBG851853:OBH851857 OLC851853:OLD851857 OUY851853:OUZ851857 PEU851853:PEV851857 POQ851853:POR851857 PYM851853:PYN851857 QII851853:QIJ851857 QSE851853:QSF851857 RCA851853:RCB851857 RLW851853:RLX851857 RVS851853:RVT851857 SFO851853:SFP851857 SPK851853:SPL851857 SZG851853:SZH851857 TJC851853:TJD851857 TSY851853:TSZ851857 UCU851853:UCV851857 UMQ851853:UMR851857 UWM851853:UWN851857 VGI851853:VGJ851857 VQE851853:VQF851857 WAA851853:WAB851857 WJW851853:WJX851857 WTS851853:WTT851857 HG917389:HH917393 RC917389:RD917393 AAY917389:AAZ917393 AKU917389:AKV917393 AUQ917389:AUR917393 BEM917389:BEN917393 BOI917389:BOJ917393 BYE917389:BYF917393 CIA917389:CIB917393 CRW917389:CRX917393 DBS917389:DBT917393 DLO917389:DLP917393 DVK917389:DVL917393 EFG917389:EFH917393 EPC917389:EPD917393 EYY917389:EYZ917393 FIU917389:FIV917393 FSQ917389:FSR917393 GCM917389:GCN917393 GMI917389:GMJ917393 GWE917389:GWF917393 HGA917389:HGB917393 HPW917389:HPX917393 HZS917389:HZT917393 IJO917389:IJP917393 ITK917389:ITL917393 JDG917389:JDH917393 JNC917389:JND917393 JWY917389:JWZ917393 KGU917389:KGV917393 KQQ917389:KQR917393 LAM917389:LAN917393 LKI917389:LKJ917393 LUE917389:LUF917393 MEA917389:MEB917393 MNW917389:MNX917393 MXS917389:MXT917393 NHO917389:NHP917393 NRK917389:NRL917393 OBG917389:OBH917393 OLC917389:OLD917393 OUY917389:OUZ917393 PEU917389:PEV917393 POQ917389:POR917393 PYM917389:PYN917393 QII917389:QIJ917393 QSE917389:QSF917393 RCA917389:RCB917393 RLW917389:RLX917393 RVS917389:RVT917393 SFO917389:SFP917393 SPK917389:SPL917393 SZG917389:SZH917393 TJC917389:TJD917393 TSY917389:TSZ917393 UCU917389:UCV917393 UMQ917389:UMR917393 UWM917389:UWN917393 VGI917389:VGJ917393 VQE917389:VQF917393 WAA917389:WAB917393 WJW917389:WJX917393 WTS917389:WTT917393 HG982925:HH982929 RC982925:RD982929 AAY982925:AAZ982929 AKU982925:AKV982929 AUQ982925:AUR982929 BEM982925:BEN982929 BOI982925:BOJ982929 BYE982925:BYF982929 CIA982925:CIB982929 CRW982925:CRX982929 DBS982925:DBT982929 DLO982925:DLP982929 DVK982925:DVL982929 EFG982925:EFH982929 EPC982925:EPD982929 EYY982925:EYZ982929 FIU982925:FIV982929 FSQ982925:FSR982929 GCM982925:GCN982929 GMI982925:GMJ982929 GWE982925:GWF982929 HGA982925:HGB982929 HPW982925:HPX982929 HZS982925:HZT982929 IJO982925:IJP982929 ITK982925:ITL982929 JDG982925:JDH982929 JNC982925:JND982929 JWY982925:JWZ982929 KGU982925:KGV982929 KQQ982925:KQR982929 LAM982925:LAN982929 LKI982925:LKJ982929 LUE982925:LUF982929 MEA982925:MEB982929 MNW982925:MNX982929 MXS982925:MXT982929 NHO982925:NHP982929 NRK982925:NRL982929 OBG982925:OBH982929 OLC982925:OLD982929 OUY982925:OUZ982929 PEU982925:PEV982929 POQ982925:POR982929 PYM982925:PYN982929 QII982925:QIJ982929 QSE982925:QSF982929 RCA982925:RCB982929 RLW982925:RLX982929 RVS982925:RVT982929 SFO982925:SFP982929 SPK982925:SPL982929 SZG982925:SZH982929 TJC982925:TJD982929 TSY982925:TSZ982929 UCU982925:UCV982929 UMQ982925:UMR982929 UWM982925:UWN982929 VGI982925:VGJ982929 VQE982925:VQF982929 WAA982925:WAB982929 WJW982925:WJX982929 WTS982925:WTT982929 F65421:F65425 GT65421:GT65425 QP65421:QP65425 AAL65421:AAL65425 AKH65421:AKH65425 AUD65421:AUD65425 BDZ65421:BDZ65425 BNV65421:BNV65425 BXR65421:BXR65425 CHN65421:CHN65425 CRJ65421:CRJ65425 DBF65421:DBF65425 DLB65421:DLB65425 DUX65421:DUX65425 EET65421:EET65425 EOP65421:EOP65425 EYL65421:EYL65425 FIH65421:FIH65425 FSD65421:FSD65425 GBZ65421:GBZ65425 GLV65421:GLV65425 GVR65421:GVR65425 HFN65421:HFN65425 HPJ65421:HPJ65425 HZF65421:HZF65425 IJB65421:IJB65425 ISX65421:ISX65425 JCT65421:JCT65425 JMP65421:JMP65425 JWL65421:JWL65425 KGH65421:KGH65425 KQD65421:KQD65425 KZZ65421:KZZ65425 LJV65421:LJV65425 LTR65421:LTR65425 MDN65421:MDN65425 MNJ65421:MNJ65425 MXF65421:MXF65425 NHB65421:NHB65425 NQX65421:NQX65425 OAT65421:OAT65425 OKP65421:OKP65425 OUL65421:OUL65425 PEH65421:PEH65425 POD65421:POD65425 PXZ65421:PXZ65425 QHV65421:QHV65425 QRR65421:QRR65425 RBN65421:RBN65425 RLJ65421:RLJ65425 RVF65421:RVF65425 SFB65421:SFB65425 SOX65421:SOX65425 SYT65421:SYT65425 TIP65421:TIP65425 TSL65421:TSL65425 UCH65421:UCH65425 UMD65421:UMD65425 UVZ65421:UVZ65425 VFV65421:VFV65425 VPR65421:VPR65425 VZN65421:VZN65425 WJJ65421:WJJ65425 WTF65421:WTF65425 F130957:F130961 GT130957:GT130961 QP130957:QP130961 AAL130957:AAL130961 AKH130957:AKH130961 AUD130957:AUD130961 BDZ130957:BDZ130961 BNV130957:BNV130961 BXR130957:BXR130961 CHN130957:CHN130961 CRJ130957:CRJ130961 DBF130957:DBF130961 DLB130957:DLB130961 DUX130957:DUX130961 EET130957:EET130961 EOP130957:EOP130961 EYL130957:EYL130961 FIH130957:FIH130961 FSD130957:FSD130961 GBZ130957:GBZ130961 GLV130957:GLV130961 GVR130957:GVR130961 HFN130957:HFN130961 HPJ130957:HPJ130961 HZF130957:HZF130961 IJB130957:IJB130961 ISX130957:ISX130961 JCT130957:JCT130961 JMP130957:JMP130961 JWL130957:JWL130961 KGH130957:KGH130961 KQD130957:KQD130961 KZZ130957:KZZ130961 LJV130957:LJV130961 LTR130957:LTR130961 MDN130957:MDN130961 MNJ130957:MNJ130961 MXF130957:MXF130961 NHB130957:NHB130961 NQX130957:NQX130961 OAT130957:OAT130961 OKP130957:OKP130961 OUL130957:OUL130961 PEH130957:PEH130961 POD130957:POD130961 PXZ130957:PXZ130961 QHV130957:QHV130961 QRR130957:QRR130961 RBN130957:RBN130961 RLJ130957:RLJ130961 RVF130957:RVF130961 SFB130957:SFB130961 SOX130957:SOX130961 SYT130957:SYT130961 TIP130957:TIP130961 TSL130957:TSL130961 UCH130957:UCH130961 UMD130957:UMD130961 UVZ130957:UVZ130961 VFV130957:VFV130961 VPR130957:VPR130961 VZN130957:VZN130961 WJJ130957:WJJ130961 WTF130957:WTF130961 F196493:F196497 GT196493:GT196497 QP196493:QP196497 AAL196493:AAL196497 AKH196493:AKH196497 AUD196493:AUD196497 BDZ196493:BDZ196497 BNV196493:BNV196497 BXR196493:BXR196497 CHN196493:CHN196497 CRJ196493:CRJ196497 DBF196493:DBF196497 DLB196493:DLB196497 DUX196493:DUX196497 EET196493:EET196497 EOP196493:EOP196497 EYL196493:EYL196497 FIH196493:FIH196497 FSD196493:FSD196497 GBZ196493:GBZ196497 GLV196493:GLV196497 GVR196493:GVR196497 HFN196493:HFN196497 HPJ196493:HPJ196497 HZF196493:HZF196497 IJB196493:IJB196497 ISX196493:ISX196497 JCT196493:JCT196497 JMP196493:JMP196497 JWL196493:JWL196497 KGH196493:KGH196497 KQD196493:KQD196497 KZZ196493:KZZ196497 LJV196493:LJV196497 LTR196493:LTR196497 MDN196493:MDN196497 MNJ196493:MNJ196497 MXF196493:MXF196497 NHB196493:NHB196497 NQX196493:NQX196497 OAT196493:OAT196497 OKP196493:OKP196497 OUL196493:OUL196497 PEH196493:PEH196497 POD196493:POD196497 PXZ196493:PXZ196497 QHV196493:QHV196497 QRR196493:QRR196497 RBN196493:RBN196497 RLJ196493:RLJ196497 RVF196493:RVF196497 SFB196493:SFB196497 SOX196493:SOX196497 SYT196493:SYT196497 TIP196493:TIP196497 TSL196493:TSL196497 UCH196493:UCH196497 UMD196493:UMD196497 UVZ196493:UVZ196497 VFV196493:VFV196497 VPR196493:VPR196497 VZN196493:VZN196497 WJJ196493:WJJ196497 WTF196493:WTF196497 F262029:F262033 GT262029:GT262033 QP262029:QP262033 AAL262029:AAL262033 AKH262029:AKH262033 AUD262029:AUD262033 BDZ262029:BDZ262033 BNV262029:BNV262033 BXR262029:BXR262033 CHN262029:CHN262033 CRJ262029:CRJ262033 DBF262029:DBF262033 DLB262029:DLB262033 DUX262029:DUX262033 EET262029:EET262033 EOP262029:EOP262033 EYL262029:EYL262033 FIH262029:FIH262033 FSD262029:FSD262033 GBZ262029:GBZ262033 GLV262029:GLV262033 GVR262029:GVR262033 HFN262029:HFN262033 HPJ262029:HPJ262033 HZF262029:HZF262033 IJB262029:IJB262033 ISX262029:ISX262033 JCT262029:JCT262033 JMP262029:JMP262033 JWL262029:JWL262033 KGH262029:KGH262033 KQD262029:KQD262033 KZZ262029:KZZ262033 LJV262029:LJV262033 LTR262029:LTR262033 MDN262029:MDN262033 MNJ262029:MNJ262033 MXF262029:MXF262033 NHB262029:NHB262033 NQX262029:NQX262033 OAT262029:OAT262033 OKP262029:OKP262033 OUL262029:OUL262033 PEH262029:PEH262033 POD262029:POD262033 PXZ262029:PXZ262033 QHV262029:QHV262033 QRR262029:QRR262033 RBN262029:RBN262033 RLJ262029:RLJ262033 RVF262029:RVF262033 SFB262029:SFB262033 SOX262029:SOX262033 SYT262029:SYT262033 TIP262029:TIP262033 TSL262029:TSL262033 UCH262029:UCH262033 UMD262029:UMD262033 UVZ262029:UVZ262033 VFV262029:VFV262033 VPR262029:VPR262033 VZN262029:VZN262033 WJJ262029:WJJ262033 WTF262029:WTF262033 F327565:F327569 GT327565:GT327569 QP327565:QP327569 AAL327565:AAL327569 AKH327565:AKH327569 AUD327565:AUD327569 BDZ327565:BDZ327569 BNV327565:BNV327569 BXR327565:BXR327569 CHN327565:CHN327569 CRJ327565:CRJ327569 DBF327565:DBF327569 DLB327565:DLB327569 DUX327565:DUX327569 EET327565:EET327569 EOP327565:EOP327569 EYL327565:EYL327569 FIH327565:FIH327569 FSD327565:FSD327569 GBZ327565:GBZ327569 GLV327565:GLV327569 GVR327565:GVR327569 HFN327565:HFN327569 HPJ327565:HPJ327569 HZF327565:HZF327569 IJB327565:IJB327569 ISX327565:ISX327569 JCT327565:JCT327569 JMP327565:JMP327569 JWL327565:JWL327569 KGH327565:KGH327569 KQD327565:KQD327569 KZZ327565:KZZ327569 LJV327565:LJV327569 LTR327565:LTR327569 MDN327565:MDN327569 MNJ327565:MNJ327569 MXF327565:MXF327569 NHB327565:NHB327569 NQX327565:NQX327569 OAT327565:OAT327569 OKP327565:OKP327569 OUL327565:OUL327569 PEH327565:PEH327569 POD327565:POD327569 PXZ327565:PXZ327569 QHV327565:QHV327569 QRR327565:QRR327569 RBN327565:RBN327569 RLJ327565:RLJ327569 RVF327565:RVF327569 SFB327565:SFB327569 SOX327565:SOX327569 SYT327565:SYT327569 TIP327565:TIP327569 TSL327565:TSL327569 UCH327565:UCH327569 UMD327565:UMD327569 UVZ327565:UVZ327569 VFV327565:VFV327569 VPR327565:VPR327569 VZN327565:VZN327569 WJJ327565:WJJ327569 WTF327565:WTF327569 F393101:F393105 GT393101:GT393105 QP393101:QP393105 AAL393101:AAL393105 AKH393101:AKH393105 AUD393101:AUD393105 BDZ393101:BDZ393105 BNV393101:BNV393105 BXR393101:BXR393105 CHN393101:CHN393105 CRJ393101:CRJ393105 DBF393101:DBF393105 DLB393101:DLB393105 DUX393101:DUX393105 EET393101:EET393105 EOP393101:EOP393105 EYL393101:EYL393105 FIH393101:FIH393105 FSD393101:FSD393105 GBZ393101:GBZ393105 GLV393101:GLV393105 GVR393101:GVR393105 HFN393101:HFN393105 HPJ393101:HPJ393105 HZF393101:HZF393105 IJB393101:IJB393105 ISX393101:ISX393105 JCT393101:JCT393105 JMP393101:JMP393105 JWL393101:JWL393105 KGH393101:KGH393105 KQD393101:KQD393105 KZZ393101:KZZ393105 LJV393101:LJV393105 LTR393101:LTR393105 MDN393101:MDN393105 MNJ393101:MNJ393105 MXF393101:MXF393105 NHB393101:NHB393105 NQX393101:NQX393105 OAT393101:OAT393105 OKP393101:OKP393105 OUL393101:OUL393105 PEH393101:PEH393105 POD393101:POD393105 PXZ393101:PXZ393105 QHV393101:QHV393105 QRR393101:QRR393105 RBN393101:RBN393105 RLJ393101:RLJ393105 RVF393101:RVF393105 SFB393101:SFB393105 SOX393101:SOX393105 SYT393101:SYT393105 TIP393101:TIP393105 TSL393101:TSL393105 UCH393101:UCH393105 UMD393101:UMD393105 UVZ393101:UVZ393105 VFV393101:VFV393105 VPR393101:VPR393105 VZN393101:VZN393105 WJJ393101:WJJ393105 WTF393101:WTF393105 F458637:F458641 GT458637:GT458641 QP458637:QP458641 AAL458637:AAL458641 AKH458637:AKH458641 AUD458637:AUD458641 BDZ458637:BDZ458641 BNV458637:BNV458641 BXR458637:BXR458641 CHN458637:CHN458641 CRJ458637:CRJ458641 DBF458637:DBF458641 DLB458637:DLB458641 DUX458637:DUX458641 EET458637:EET458641 EOP458637:EOP458641 EYL458637:EYL458641 FIH458637:FIH458641 FSD458637:FSD458641 GBZ458637:GBZ458641 GLV458637:GLV458641 GVR458637:GVR458641 HFN458637:HFN458641 HPJ458637:HPJ458641 HZF458637:HZF458641 IJB458637:IJB458641 ISX458637:ISX458641 JCT458637:JCT458641 JMP458637:JMP458641 JWL458637:JWL458641 KGH458637:KGH458641 KQD458637:KQD458641 KZZ458637:KZZ458641 LJV458637:LJV458641 LTR458637:LTR458641 MDN458637:MDN458641 MNJ458637:MNJ458641 MXF458637:MXF458641 NHB458637:NHB458641 NQX458637:NQX458641 OAT458637:OAT458641 OKP458637:OKP458641 OUL458637:OUL458641 PEH458637:PEH458641 POD458637:POD458641 PXZ458637:PXZ458641 QHV458637:QHV458641 QRR458637:QRR458641 RBN458637:RBN458641 RLJ458637:RLJ458641 RVF458637:RVF458641 SFB458637:SFB458641 SOX458637:SOX458641 SYT458637:SYT458641 TIP458637:TIP458641 TSL458637:TSL458641 UCH458637:UCH458641 UMD458637:UMD458641 UVZ458637:UVZ458641 VFV458637:VFV458641 VPR458637:VPR458641 VZN458637:VZN458641 WJJ458637:WJJ458641 WTF458637:WTF458641 F524173:F524177 GT524173:GT524177 QP524173:QP524177 AAL524173:AAL524177 AKH524173:AKH524177 AUD524173:AUD524177 BDZ524173:BDZ524177 BNV524173:BNV524177 BXR524173:BXR524177 CHN524173:CHN524177 CRJ524173:CRJ524177 DBF524173:DBF524177 DLB524173:DLB524177 DUX524173:DUX524177 EET524173:EET524177 EOP524173:EOP524177 EYL524173:EYL524177 FIH524173:FIH524177 FSD524173:FSD524177 GBZ524173:GBZ524177 GLV524173:GLV524177 GVR524173:GVR524177 HFN524173:HFN524177 HPJ524173:HPJ524177 HZF524173:HZF524177 IJB524173:IJB524177 ISX524173:ISX524177 JCT524173:JCT524177 JMP524173:JMP524177 JWL524173:JWL524177 KGH524173:KGH524177 KQD524173:KQD524177 KZZ524173:KZZ524177 LJV524173:LJV524177 LTR524173:LTR524177 MDN524173:MDN524177 MNJ524173:MNJ524177 MXF524173:MXF524177 NHB524173:NHB524177 NQX524173:NQX524177 OAT524173:OAT524177 OKP524173:OKP524177 OUL524173:OUL524177 PEH524173:PEH524177 POD524173:POD524177 PXZ524173:PXZ524177 QHV524173:QHV524177 QRR524173:QRR524177 RBN524173:RBN524177 RLJ524173:RLJ524177 RVF524173:RVF524177 SFB524173:SFB524177 SOX524173:SOX524177 SYT524173:SYT524177 TIP524173:TIP524177 TSL524173:TSL524177 UCH524173:UCH524177 UMD524173:UMD524177 UVZ524173:UVZ524177 VFV524173:VFV524177 VPR524173:VPR524177 VZN524173:VZN524177 WJJ524173:WJJ524177 WTF524173:WTF524177 F589709:F589713 GT589709:GT589713 QP589709:QP589713 AAL589709:AAL589713 AKH589709:AKH589713 AUD589709:AUD589713 BDZ589709:BDZ589713 BNV589709:BNV589713 BXR589709:BXR589713 CHN589709:CHN589713 CRJ589709:CRJ589713 DBF589709:DBF589713 DLB589709:DLB589713 DUX589709:DUX589713 EET589709:EET589713 EOP589709:EOP589713 EYL589709:EYL589713 FIH589709:FIH589713 FSD589709:FSD589713 GBZ589709:GBZ589713 GLV589709:GLV589713 GVR589709:GVR589713 HFN589709:HFN589713 HPJ589709:HPJ589713 HZF589709:HZF589713 IJB589709:IJB589713 ISX589709:ISX589713 JCT589709:JCT589713 JMP589709:JMP589713 JWL589709:JWL589713 KGH589709:KGH589713 KQD589709:KQD589713 KZZ589709:KZZ589713 LJV589709:LJV589713 LTR589709:LTR589713 MDN589709:MDN589713 MNJ589709:MNJ589713 MXF589709:MXF589713 NHB589709:NHB589713 NQX589709:NQX589713 OAT589709:OAT589713 OKP589709:OKP589713 OUL589709:OUL589713 PEH589709:PEH589713 POD589709:POD589713 PXZ589709:PXZ589713 QHV589709:QHV589713 QRR589709:QRR589713 RBN589709:RBN589713 RLJ589709:RLJ589713 RVF589709:RVF589713 SFB589709:SFB589713 SOX589709:SOX589713 SYT589709:SYT589713 TIP589709:TIP589713 TSL589709:TSL589713 UCH589709:UCH589713 UMD589709:UMD589713 UVZ589709:UVZ589713 VFV589709:VFV589713 VPR589709:VPR589713 VZN589709:VZN589713 WJJ589709:WJJ589713 WTF589709:WTF589713 F655245:F655249 GT655245:GT655249 QP655245:QP655249 AAL655245:AAL655249 AKH655245:AKH655249 AUD655245:AUD655249 BDZ655245:BDZ655249 BNV655245:BNV655249 BXR655245:BXR655249 CHN655245:CHN655249 CRJ655245:CRJ655249 DBF655245:DBF655249 DLB655245:DLB655249 DUX655245:DUX655249 EET655245:EET655249 EOP655245:EOP655249 EYL655245:EYL655249 FIH655245:FIH655249 FSD655245:FSD655249 GBZ655245:GBZ655249 GLV655245:GLV655249 GVR655245:GVR655249 HFN655245:HFN655249 HPJ655245:HPJ655249 HZF655245:HZF655249 IJB655245:IJB655249 ISX655245:ISX655249 JCT655245:JCT655249 JMP655245:JMP655249 JWL655245:JWL655249 KGH655245:KGH655249 KQD655245:KQD655249 KZZ655245:KZZ655249 LJV655245:LJV655249 LTR655245:LTR655249 MDN655245:MDN655249 MNJ655245:MNJ655249 MXF655245:MXF655249 NHB655245:NHB655249 NQX655245:NQX655249 OAT655245:OAT655249 OKP655245:OKP655249 OUL655245:OUL655249 PEH655245:PEH655249 POD655245:POD655249 PXZ655245:PXZ655249 QHV655245:QHV655249 QRR655245:QRR655249 RBN655245:RBN655249 RLJ655245:RLJ655249 RVF655245:RVF655249 SFB655245:SFB655249 SOX655245:SOX655249 SYT655245:SYT655249 TIP655245:TIP655249 TSL655245:TSL655249 UCH655245:UCH655249 UMD655245:UMD655249 UVZ655245:UVZ655249 VFV655245:VFV655249 VPR655245:VPR655249 VZN655245:VZN655249 WJJ655245:WJJ655249 WTF655245:WTF655249 F720781:F720785 GT720781:GT720785 QP720781:QP720785 AAL720781:AAL720785 AKH720781:AKH720785 AUD720781:AUD720785 BDZ720781:BDZ720785 BNV720781:BNV720785 BXR720781:BXR720785 CHN720781:CHN720785 CRJ720781:CRJ720785 DBF720781:DBF720785 DLB720781:DLB720785 DUX720781:DUX720785 EET720781:EET720785 EOP720781:EOP720785 EYL720781:EYL720785 FIH720781:FIH720785 FSD720781:FSD720785 GBZ720781:GBZ720785 GLV720781:GLV720785 GVR720781:GVR720785 HFN720781:HFN720785 HPJ720781:HPJ720785 HZF720781:HZF720785 IJB720781:IJB720785 ISX720781:ISX720785 JCT720781:JCT720785 JMP720781:JMP720785 JWL720781:JWL720785 KGH720781:KGH720785 KQD720781:KQD720785 KZZ720781:KZZ720785 LJV720781:LJV720785 LTR720781:LTR720785 MDN720781:MDN720785 MNJ720781:MNJ720785 MXF720781:MXF720785 NHB720781:NHB720785 NQX720781:NQX720785 OAT720781:OAT720785 OKP720781:OKP720785 OUL720781:OUL720785 PEH720781:PEH720785 POD720781:POD720785 PXZ720781:PXZ720785 QHV720781:QHV720785 QRR720781:QRR720785 RBN720781:RBN720785 RLJ720781:RLJ720785 RVF720781:RVF720785 SFB720781:SFB720785 SOX720781:SOX720785 SYT720781:SYT720785 TIP720781:TIP720785 TSL720781:TSL720785 UCH720781:UCH720785 UMD720781:UMD720785 UVZ720781:UVZ720785 VFV720781:VFV720785 VPR720781:VPR720785 VZN720781:VZN720785 WJJ720781:WJJ720785 WTF720781:WTF720785 F786317:F786321 GT786317:GT786321 QP786317:QP786321 AAL786317:AAL786321 AKH786317:AKH786321 AUD786317:AUD786321 BDZ786317:BDZ786321 BNV786317:BNV786321 BXR786317:BXR786321 CHN786317:CHN786321 CRJ786317:CRJ786321 DBF786317:DBF786321 DLB786317:DLB786321 DUX786317:DUX786321 EET786317:EET786321 EOP786317:EOP786321 EYL786317:EYL786321 FIH786317:FIH786321 FSD786317:FSD786321 GBZ786317:GBZ786321 GLV786317:GLV786321 GVR786317:GVR786321 HFN786317:HFN786321 HPJ786317:HPJ786321 HZF786317:HZF786321 IJB786317:IJB786321 ISX786317:ISX786321 JCT786317:JCT786321 JMP786317:JMP786321 JWL786317:JWL786321 KGH786317:KGH786321 KQD786317:KQD786321 KZZ786317:KZZ786321 LJV786317:LJV786321 LTR786317:LTR786321 MDN786317:MDN786321 MNJ786317:MNJ786321 MXF786317:MXF786321 NHB786317:NHB786321 NQX786317:NQX786321 OAT786317:OAT786321 OKP786317:OKP786321 OUL786317:OUL786321 PEH786317:PEH786321 POD786317:POD786321 PXZ786317:PXZ786321 QHV786317:QHV786321 QRR786317:QRR786321 RBN786317:RBN786321 RLJ786317:RLJ786321 RVF786317:RVF786321 SFB786317:SFB786321 SOX786317:SOX786321 SYT786317:SYT786321 TIP786317:TIP786321 TSL786317:TSL786321 UCH786317:UCH786321 UMD786317:UMD786321 UVZ786317:UVZ786321 VFV786317:VFV786321 VPR786317:VPR786321 VZN786317:VZN786321 WJJ786317:WJJ786321 WTF786317:WTF786321 F851853:F851857 GT851853:GT851857 QP851853:QP851857 AAL851853:AAL851857 AKH851853:AKH851857 AUD851853:AUD851857 BDZ851853:BDZ851857 BNV851853:BNV851857 BXR851853:BXR851857 CHN851853:CHN851857 CRJ851853:CRJ851857 DBF851853:DBF851857 DLB851853:DLB851857 DUX851853:DUX851857 EET851853:EET851857 EOP851853:EOP851857 EYL851853:EYL851857 FIH851853:FIH851857 FSD851853:FSD851857 GBZ851853:GBZ851857 GLV851853:GLV851857 GVR851853:GVR851857 HFN851853:HFN851857 HPJ851853:HPJ851857 HZF851853:HZF851857 IJB851853:IJB851857 ISX851853:ISX851857 JCT851853:JCT851857 JMP851853:JMP851857 JWL851853:JWL851857 KGH851853:KGH851857 KQD851853:KQD851857 KZZ851853:KZZ851857 LJV851853:LJV851857 LTR851853:LTR851857 MDN851853:MDN851857 MNJ851853:MNJ851857 MXF851853:MXF851857 NHB851853:NHB851857 NQX851853:NQX851857 OAT851853:OAT851857 OKP851853:OKP851857 OUL851853:OUL851857 PEH851853:PEH851857 POD851853:POD851857 PXZ851853:PXZ851857 QHV851853:QHV851857 QRR851853:QRR851857 RBN851853:RBN851857 RLJ851853:RLJ851857 RVF851853:RVF851857 SFB851853:SFB851857 SOX851853:SOX851857 SYT851853:SYT851857 TIP851853:TIP851857 TSL851853:TSL851857 UCH851853:UCH851857 UMD851853:UMD851857 UVZ851853:UVZ851857 VFV851853:VFV851857 VPR851853:VPR851857 VZN851853:VZN851857 WJJ851853:WJJ851857 WTF851853:WTF851857 F917389:F917393 GT917389:GT917393 QP917389:QP917393 AAL917389:AAL917393 AKH917389:AKH917393 AUD917389:AUD917393 BDZ917389:BDZ917393 BNV917389:BNV917393 BXR917389:BXR917393 CHN917389:CHN917393 CRJ917389:CRJ917393 DBF917389:DBF917393 DLB917389:DLB917393 DUX917389:DUX917393 EET917389:EET917393 EOP917389:EOP917393 EYL917389:EYL917393 FIH917389:FIH917393 FSD917389:FSD917393 GBZ917389:GBZ917393 GLV917389:GLV917393 GVR917389:GVR917393 HFN917389:HFN917393 HPJ917389:HPJ917393 HZF917389:HZF917393 IJB917389:IJB917393 ISX917389:ISX917393 JCT917389:JCT917393 JMP917389:JMP917393 JWL917389:JWL917393 KGH917389:KGH917393 KQD917389:KQD917393 KZZ917389:KZZ917393 LJV917389:LJV917393 LTR917389:LTR917393 MDN917389:MDN917393 MNJ917389:MNJ917393 MXF917389:MXF917393 NHB917389:NHB917393 NQX917389:NQX917393 OAT917389:OAT917393 OKP917389:OKP917393 OUL917389:OUL917393 PEH917389:PEH917393 POD917389:POD917393 PXZ917389:PXZ917393 QHV917389:QHV917393 QRR917389:QRR917393 RBN917389:RBN917393 RLJ917389:RLJ917393 RVF917389:RVF917393 SFB917389:SFB917393 SOX917389:SOX917393 SYT917389:SYT917393 TIP917389:TIP917393 TSL917389:TSL917393 UCH917389:UCH917393 UMD917389:UMD917393 UVZ917389:UVZ917393 VFV917389:VFV917393 VPR917389:VPR917393 VZN917389:VZN917393 WJJ917389:WJJ917393 WTF917389:WTF917393 F982925:F982929 GT982925:GT982929 QP982925:QP982929 AAL982925:AAL982929 AKH982925:AKH982929 AUD982925:AUD982929 BDZ982925:BDZ982929 BNV982925:BNV982929 BXR982925:BXR982929 CHN982925:CHN982929 CRJ982925:CRJ982929 DBF982925:DBF982929 DLB982925:DLB982929 DUX982925:DUX982929 EET982925:EET982929 EOP982925:EOP982929 EYL982925:EYL982929 FIH982925:FIH982929 FSD982925:FSD982929 GBZ982925:GBZ982929 GLV982925:GLV982929 GVR982925:GVR982929 HFN982925:HFN982929 HPJ982925:HPJ982929 HZF982925:HZF982929 IJB982925:IJB982929 ISX982925:ISX982929 JCT982925:JCT982929 JMP982925:JMP982929 JWL982925:JWL982929 KGH982925:KGH982929 KQD982925:KQD982929 KZZ982925:KZZ982929 LJV982925:LJV982929 LTR982925:LTR982929 MDN982925:MDN982929 MNJ982925:MNJ982929 MXF982925:MXF982929 NHB982925:NHB982929 NQX982925:NQX982929 OAT982925:OAT982929 OKP982925:OKP982929 OUL982925:OUL982929 PEH982925:PEH982929 POD982925:POD982929 PXZ982925:PXZ982929 QHV982925:QHV982929 QRR982925:QRR982929 RBN982925:RBN982929 RLJ982925:RLJ982929 RVF982925:RVF982929 SFB982925:SFB982929 SOX982925:SOX982929 SYT982925:SYT982929 TIP982925:TIP982929 TSL982925:TSL982929 UCH982925:UCH982929 UMD982925:UMD982929 UVZ982925:UVZ982929 VFV982925:VFV982929 VPR982925:VPR982929 VZN982925:VZN982929 WJJ982925:WJJ982929 WTF982925:WTF982929 FJ12:FK12 I65426:J65426 GW65426 QS65426 AAO65426 AKK65426 AUG65426 BEC65426 BNY65426 BXU65426 CHQ65426 CRM65426 DBI65426 DLE65426 DVA65426 EEW65426 EOS65426 EYO65426 FIK65426 FSG65426 GCC65426 GLY65426 GVU65426 HFQ65426 HPM65426 HZI65426 IJE65426 ITA65426 JCW65426 JMS65426 JWO65426 KGK65426 KQG65426 LAC65426 LJY65426 LTU65426 MDQ65426 MNM65426 MXI65426 NHE65426 NRA65426 OAW65426 OKS65426 OUO65426 PEK65426 POG65426 PYC65426 QHY65426 QRU65426 RBQ65426 RLM65426 RVI65426 SFE65426 SPA65426 SYW65426 TIS65426 TSO65426 UCK65426 UMG65426 UWC65426 VFY65426 VPU65426 VZQ65426 WJM65426 WTI65426 I130962:J130962 GW130962 QS130962 AAO130962 AKK130962 AUG130962 BEC130962 BNY130962 BXU130962 CHQ130962 CRM130962 DBI130962 DLE130962 DVA130962 EEW130962 EOS130962 EYO130962 FIK130962 FSG130962 GCC130962 GLY130962 GVU130962 HFQ130962 HPM130962 HZI130962 IJE130962 ITA130962 JCW130962 JMS130962 JWO130962 KGK130962 KQG130962 LAC130962 LJY130962 LTU130962 MDQ130962 MNM130962 MXI130962 NHE130962 NRA130962 OAW130962 OKS130962 OUO130962 PEK130962 POG130962 PYC130962 QHY130962 QRU130962 RBQ130962 RLM130962 RVI130962 SFE130962 SPA130962 SYW130962 TIS130962 TSO130962 UCK130962 UMG130962 UWC130962 VFY130962 VPU130962 VZQ130962 WJM130962 WTI130962 I196498:J196498 GW196498 QS196498 AAO196498 AKK196498 AUG196498 BEC196498 BNY196498 BXU196498 CHQ196498 CRM196498 DBI196498 DLE196498 DVA196498 EEW196498 EOS196498 EYO196498 FIK196498 FSG196498 GCC196498 GLY196498 GVU196498 HFQ196498 HPM196498 HZI196498 IJE196498 ITA196498 JCW196498 JMS196498 JWO196498 KGK196498 KQG196498 LAC196498 LJY196498 LTU196498 MDQ196498 MNM196498 MXI196498 NHE196498 NRA196498 OAW196498 OKS196498 OUO196498 PEK196498 POG196498 PYC196498 QHY196498 QRU196498 RBQ196498 RLM196498 RVI196498 SFE196498 SPA196498 SYW196498 TIS196498 TSO196498 UCK196498 UMG196498 UWC196498 VFY196498 VPU196498 VZQ196498 WJM196498 WTI196498 I262034:J262034 GW262034 QS262034 AAO262034 AKK262034 AUG262034 BEC262034 BNY262034 BXU262034 CHQ262034 CRM262034 DBI262034 DLE262034 DVA262034 EEW262034 EOS262034 EYO262034 FIK262034 FSG262034 GCC262034 GLY262034 GVU262034 HFQ262034 HPM262034 HZI262034 IJE262034 ITA262034 JCW262034 JMS262034 JWO262034 KGK262034 KQG262034 LAC262034 LJY262034 LTU262034 MDQ262034 MNM262034 MXI262034 NHE262034 NRA262034 OAW262034 OKS262034 OUO262034 PEK262034 POG262034 PYC262034 QHY262034 QRU262034 RBQ262034 RLM262034 RVI262034 SFE262034 SPA262034 SYW262034 TIS262034 TSO262034 UCK262034 UMG262034 UWC262034 VFY262034 VPU262034 VZQ262034 WJM262034 WTI262034 I327570:J327570 GW327570 QS327570 AAO327570 AKK327570 AUG327570 BEC327570 BNY327570 BXU327570 CHQ327570 CRM327570 DBI327570 DLE327570 DVA327570 EEW327570 EOS327570 EYO327570 FIK327570 FSG327570 GCC327570 GLY327570 GVU327570 HFQ327570 HPM327570 HZI327570 IJE327570 ITA327570 JCW327570 JMS327570 JWO327570 KGK327570 KQG327570 LAC327570 LJY327570 LTU327570 MDQ327570 MNM327570 MXI327570 NHE327570 NRA327570 OAW327570 OKS327570 OUO327570 PEK327570 POG327570 PYC327570 QHY327570 QRU327570 RBQ327570 RLM327570 RVI327570 SFE327570 SPA327570 SYW327570 TIS327570 TSO327570 UCK327570 UMG327570 UWC327570 VFY327570 VPU327570 VZQ327570 WJM327570 WTI327570 I393106:J393106 GW393106 QS393106 AAO393106 AKK393106 AUG393106 BEC393106 BNY393106 BXU393106 CHQ393106 CRM393106 DBI393106 DLE393106 DVA393106 EEW393106 EOS393106 EYO393106 FIK393106 FSG393106 GCC393106 GLY393106 GVU393106 HFQ393106 HPM393106 HZI393106 IJE393106 ITA393106 JCW393106 JMS393106 JWO393106 KGK393106 KQG393106 LAC393106 LJY393106 LTU393106 MDQ393106 MNM393106 MXI393106 NHE393106 NRA393106 OAW393106 OKS393106 OUO393106 PEK393106 POG393106 PYC393106 QHY393106 QRU393106 RBQ393106 RLM393106 RVI393106 SFE393106 SPA393106 SYW393106 TIS393106 TSO393106 UCK393106 UMG393106 UWC393106 VFY393106 VPU393106 VZQ393106 WJM393106 WTI393106 I458642:J458642 GW458642 QS458642 AAO458642 AKK458642 AUG458642 BEC458642 BNY458642 BXU458642 CHQ458642 CRM458642 DBI458642 DLE458642 DVA458642 EEW458642 EOS458642 EYO458642 FIK458642 FSG458642 GCC458642 GLY458642 GVU458642 HFQ458642 HPM458642 HZI458642 IJE458642 ITA458642 JCW458642 JMS458642 JWO458642 KGK458642 KQG458642 LAC458642 LJY458642 LTU458642 MDQ458642 MNM458642 MXI458642 NHE458642 NRA458642 OAW458642 OKS458642 OUO458642 PEK458642 POG458642 PYC458642 QHY458642 QRU458642 RBQ458642 RLM458642 RVI458642 SFE458642 SPA458642 SYW458642 TIS458642 TSO458642 UCK458642 UMG458642 UWC458642 VFY458642 VPU458642 VZQ458642 WJM458642 WTI458642 I524178:J524178 GW524178 QS524178 AAO524178 AKK524178 AUG524178 BEC524178 BNY524178 BXU524178 CHQ524178 CRM524178 DBI524178 DLE524178 DVA524178 EEW524178 EOS524178 EYO524178 FIK524178 FSG524178 GCC524178 GLY524178 GVU524178 HFQ524178 HPM524178 HZI524178 IJE524178 ITA524178 JCW524178 JMS524178 JWO524178 KGK524178 KQG524178 LAC524178 LJY524178 LTU524178 MDQ524178 MNM524178 MXI524178 NHE524178 NRA524178 OAW524178 OKS524178 OUO524178 PEK524178 POG524178 PYC524178 QHY524178 QRU524178 RBQ524178 RLM524178 RVI524178 SFE524178 SPA524178 SYW524178 TIS524178 TSO524178 UCK524178 UMG524178 UWC524178 VFY524178 VPU524178 VZQ524178 WJM524178 WTI524178 I589714:J589714 GW589714 QS589714 AAO589714 AKK589714 AUG589714 BEC589714 BNY589714 BXU589714 CHQ589714 CRM589714 DBI589714 DLE589714 DVA589714 EEW589714 EOS589714 EYO589714 FIK589714 FSG589714 GCC589714 GLY589714 GVU589714 HFQ589714 HPM589714 HZI589714 IJE589714 ITA589714 JCW589714 JMS589714 JWO589714 KGK589714 KQG589714 LAC589714 LJY589714 LTU589714 MDQ589714 MNM589714 MXI589714 NHE589714 NRA589714 OAW589714 OKS589714 OUO589714 PEK589714 POG589714 PYC589714 QHY589714 QRU589714 RBQ589714 RLM589714 RVI589714 SFE589714 SPA589714 SYW589714 TIS589714 TSO589714 UCK589714 UMG589714 UWC589714 VFY589714 VPU589714 VZQ589714 WJM589714 WTI589714 I655250:J655250 GW655250 QS655250 AAO655250 AKK655250 AUG655250 BEC655250 BNY655250 BXU655250 CHQ655250 CRM655250 DBI655250 DLE655250 DVA655250 EEW655250 EOS655250 EYO655250 FIK655250 FSG655250 GCC655250 GLY655250 GVU655250 HFQ655250 HPM655250 HZI655250 IJE655250 ITA655250 JCW655250 JMS655250 JWO655250 KGK655250 KQG655250 LAC655250 LJY655250 LTU655250 MDQ655250 MNM655250 MXI655250 NHE655250 NRA655250 OAW655250 OKS655250 OUO655250 PEK655250 POG655250 PYC655250 QHY655250 QRU655250 RBQ655250 RLM655250 RVI655250 SFE655250 SPA655250 SYW655250 TIS655250 TSO655250 UCK655250 UMG655250 UWC655250 VFY655250 VPU655250 VZQ655250 WJM655250 WTI655250 I720786:J720786 GW720786 QS720786 AAO720786 AKK720786 AUG720786 BEC720786 BNY720786 BXU720786 CHQ720786 CRM720786 DBI720786 DLE720786 DVA720786 EEW720786 EOS720786 EYO720786 FIK720786 FSG720786 GCC720786 GLY720786 GVU720786 HFQ720786 HPM720786 HZI720786 IJE720786 ITA720786 JCW720786 JMS720786 JWO720786 KGK720786 KQG720786 LAC720786 LJY720786 LTU720786 MDQ720786 MNM720786 MXI720786 NHE720786 NRA720786 OAW720786 OKS720786 OUO720786 PEK720786 POG720786 PYC720786 QHY720786 QRU720786 RBQ720786 RLM720786 RVI720786 SFE720786 SPA720786 SYW720786 TIS720786 TSO720786 UCK720786 UMG720786 UWC720786 VFY720786 VPU720786 VZQ720786 WJM720786 WTI720786 I786322:J786322 GW786322 QS786322 AAO786322 AKK786322 AUG786322 BEC786322 BNY786322 BXU786322 CHQ786322 CRM786322 DBI786322 DLE786322 DVA786322 EEW786322 EOS786322 EYO786322 FIK786322 FSG786322 GCC786322 GLY786322 GVU786322 HFQ786322 HPM786322 HZI786322 IJE786322 ITA786322 JCW786322 JMS786322 JWO786322 KGK786322 KQG786322 LAC786322 LJY786322 LTU786322 MDQ786322 MNM786322 MXI786322 NHE786322 NRA786322 OAW786322 OKS786322 OUO786322 PEK786322 POG786322 PYC786322 QHY786322 QRU786322 RBQ786322 RLM786322 RVI786322 SFE786322 SPA786322 SYW786322 TIS786322 TSO786322 UCK786322 UMG786322 UWC786322 VFY786322 VPU786322 VZQ786322 WJM786322 WTI786322 I851858:J851858 GW851858 QS851858 AAO851858 AKK851858 AUG851858 BEC851858 BNY851858 BXU851858 CHQ851858 CRM851858 DBI851858 DLE851858 DVA851858 EEW851858 EOS851858 EYO851858 FIK851858 FSG851858 GCC851858 GLY851858 GVU851858 HFQ851858 HPM851858 HZI851858 IJE851858 ITA851858 JCW851858 JMS851858 JWO851858 KGK851858 KQG851858 LAC851858 LJY851858 LTU851858 MDQ851858 MNM851858 MXI851858 NHE851858 NRA851858 OAW851858 OKS851858 OUO851858 PEK851858 POG851858 PYC851858 QHY851858 QRU851858 RBQ851858 RLM851858 RVI851858 SFE851858 SPA851858 SYW851858 TIS851858 TSO851858 UCK851858 UMG851858 UWC851858 VFY851858 VPU851858 VZQ851858 WJM851858 WTI851858 I917394:J917394 GW917394 QS917394 AAO917394 AKK917394 AUG917394 BEC917394 BNY917394 BXU917394 CHQ917394 CRM917394 DBI917394 DLE917394 DVA917394 EEW917394 EOS917394 EYO917394 FIK917394 FSG917394 GCC917394 GLY917394 GVU917394 HFQ917394 HPM917394 HZI917394 IJE917394 ITA917394 JCW917394 JMS917394 JWO917394 KGK917394 KQG917394 LAC917394 LJY917394 LTU917394 MDQ917394 MNM917394 MXI917394 NHE917394 NRA917394 OAW917394 OKS917394 OUO917394 PEK917394 POG917394 PYC917394 QHY917394 QRU917394 RBQ917394 RLM917394 RVI917394 SFE917394 SPA917394 SYW917394 TIS917394 TSO917394 UCK917394 UMG917394 UWC917394 VFY917394 VPU917394 VZQ917394 WJM917394 WTI917394 I982930:J982930 GW982930 QS982930 AAO982930 AKK982930 AUG982930 BEC982930 BNY982930 BXU982930 CHQ982930 CRM982930 DBI982930 DLE982930 DVA982930 EEW982930 EOS982930 EYO982930 FIK982930 FSG982930 GCC982930 GLY982930 GVU982930 HFQ982930 HPM982930 HZI982930 IJE982930 ITA982930 JCW982930 JMS982930 JWO982930 KGK982930 KQG982930 LAC982930 LJY982930 LTU982930 MDQ982930 MNM982930 MXI982930 NHE982930 NRA982930 OAW982930 OKS982930 OUO982930 PEK982930 POG982930 PYC982930 QHY982930 QRU982930 RBQ982930 RLM982930 RVI982930 SFE982930 SPA982930 SYW982930 TIS982930 TSO982930 UCK982930 UMG982930 UWC982930 VFY982930 VPU982930 VZQ982930 WJM982930 WTI982930 T65415:T65419 HL65421:HL65425 RH65421:RH65425 ABD65421:ABD65425 AKZ65421:AKZ65425 AUV65421:AUV65425 BER65421:BER65425 BON65421:BON65425 BYJ65421:BYJ65425 CIF65421:CIF65425 CSB65421:CSB65425 DBX65421:DBX65425 DLT65421:DLT65425 DVP65421:DVP65425 EFL65421:EFL65425 EPH65421:EPH65425 EZD65421:EZD65425 FIZ65421:FIZ65425 FSV65421:FSV65425 GCR65421:GCR65425 GMN65421:GMN65425 GWJ65421:GWJ65425 HGF65421:HGF65425 HQB65421:HQB65425 HZX65421:HZX65425 IJT65421:IJT65425 ITP65421:ITP65425 JDL65421:JDL65425 JNH65421:JNH65425 JXD65421:JXD65425 KGZ65421:KGZ65425 KQV65421:KQV65425 LAR65421:LAR65425 LKN65421:LKN65425 LUJ65421:LUJ65425 MEF65421:MEF65425 MOB65421:MOB65425 MXX65421:MXX65425 NHT65421:NHT65425 NRP65421:NRP65425 OBL65421:OBL65425 OLH65421:OLH65425 OVD65421:OVD65425 PEZ65421:PEZ65425 POV65421:POV65425 PYR65421:PYR65425 QIN65421:QIN65425 QSJ65421:QSJ65425 RCF65421:RCF65425 RMB65421:RMB65425 RVX65421:RVX65425 SFT65421:SFT65425 SPP65421:SPP65425 SZL65421:SZL65425 TJH65421:TJH65425 TTD65421:TTD65425 UCZ65421:UCZ65425 UMV65421:UMV65425 UWR65421:UWR65425 VGN65421:VGN65425 VQJ65421:VQJ65425 WAF65421:WAF65425 WKB65421:WKB65425 WTX65421:WTX65425 T130951:T130955 HL130957:HL130961 RH130957:RH130961 ABD130957:ABD130961 AKZ130957:AKZ130961 AUV130957:AUV130961 BER130957:BER130961 BON130957:BON130961 BYJ130957:BYJ130961 CIF130957:CIF130961 CSB130957:CSB130961 DBX130957:DBX130961 DLT130957:DLT130961 DVP130957:DVP130961 EFL130957:EFL130961 EPH130957:EPH130961 EZD130957:EZD130961 FIZ130957:FIZ130961 FSV130957:FSV130961 GCR130957:GCR130961 GMN130957:GMN130961 GWJ130957:GWJ130961 HGF130957:HGF130961 HQB130957:HQB130961 HZX130957:HZX130961 IJT130957:IJT130961 ITP130957:ITP130961 JDL130957:JDL130961 JNH130957:JNH130961 JXD130957:JXD130961 KGZ130957:KGZ130961 KQV130957:KQV130961 LAR130957:LAR130961 LKN130957:LKN130961 LUJ130957:LUJ130961 MEF130957:MEF130961 MOB130957:MOB130961 MXX130957:MXX130961 NHT130957:NHT130961 NRP130957:NRP130961 OBL130957:OBL130961 OLH130957:OLH130961 OVD130957:OVD130961 PEZ130957:PEZ130961 POV130957:POV130961 PYR130957:PYR130961 QIN130957:QIN130961 QSJ130957:QSJ130961 RCF130957:RCF130961 RMB130957:RMB130961 RVX130957:RVX130961 SFT130957:SFT130961 SPP130957:SPP130961 SZL130957:SZL130961 TJH130957:TJH130961 TTD130957:TTD130961 UCZ130957:UCZ130961 UMV130957:UMV130961 UWR130957:UWR130961 VGN130957:VGN130961 VQJ130957:VQJ130961 WAF130957:WAF130961 WKB130957:WKB130961 WTX130957:WTX130961 T196487:T196491 HL196493:HL196497 RH196493:RH196497 ABD196493:ABD196497 AKZ196493:AKZ196497 AUV196493:AUV196497 BER196493:BER196497 BON196493:BON196497 BYJ196493:BYJ196497 CIF196493:CIF196497 CSB196493:CSB196497 DBX196493:DBX196497 DLT196493:DLT196497 DVP196493:DVP196497 EFL196493:EFL196497 EPH196493:EPH196497 EZD196493:EZD196497 FIZ196493:FIZ196497 FSV196493:FSV196497 GCR196493:GCR196497 GMN196493:GMN196497 GWJ196493:GWJ196497 HGF196493:HGF196497 HQB196493:HQB196497 HZX196493:HZX196497 IJT196493:IJT196497 ITP196493:ITP196497 JDL196493:JDL196497 JNH196493:JNH196497 JXD196493:JXD196497 KGZ196493:KGZ196497 KQV196493:KQV196497 LAR196493:LAR196497 LKN196493:LKN196497 LUJ196493:LUJ196497 MEF196493:MEF196497 MOB196493:MOB196497 MXX196493:MXX196497 NHT196493:NHT196497 NRP196493:NRP196497 OBL196493:OBL196497 OLH196493:OLH196497 OVD196493:OVD196497 PEZ196493:PEZ196497 POV196493:POV196497 PYR196493:PYR196497 QIN196493:QIN196497 QSJ196493:QSJ196497 RCF196493:RCF196497 RMB196493:RMB196497 RVX196493:RVX196497 SFT196493:SFT196497 SPP196493:SPP196497 SZL196493:SZL196497 TJH196493:TJH196497 TTD196493:TTD196497 UCZ196493:UCZ196497 UMV196493:UMV196497 UWR196493:UWR196497 VGN196493:VGN196497 VQJ196493:VQJ196497 WAF196493:WAF196497 WKB196493:WKB196497 WTX196493:WTX196497 T262023:T262027 HL262029:HL262033 RH262029:RH262033 ABD262029:ABD262033 AKZ262029:AKZ262033 AUV262029:AUV262033 BER262029:BER262033 BON262029:BON262033 BYJ262029:BYJ262033 CIF262029:CIF262033 CSB262029:CSB262033 DBX262029:DBX262033 DLT262029:DLT262033 DVP262029:DVP262033 EFL262029:EFL262033 EPH262029:EPH262033 EZD262029:EZD262033 FIZ262029:FIZ262033 FSV262029:FSV262033 GCR262029:GCR262033 GMN262029:GMN262033 GWJ262029:GWJ262033 HGF262029:HGF262033 HQB262029:HQB262033 HZX262029:HZX262033 IJT262029:IJT262033 ITP262029:ITP262033 JDL262029:JDL262033 JNH262029:JNH262033 JXD262029:JXD262033 KGZ262029:KGZ262033 KQV262029:KQV262033 LAR262029:LAR262033 LKN262029:LKN262033 LUJ262029:LUJ262033 MEF262029:MEF262033 MOB262029:MOB262033 MXX262029:MXX262033 NHT262029:NHT262033 NRP262029:NRP262033 OBL262029:OBL262033 OLH262029:OLH262033 OVD262029:OVD262033 PEZ262029:PEZ262033 POV262029:POV262033 PYR262029:PYR262033 QIN262029:QIN262033 QSJ262029:QSJ262033 RCF262029:RCF262033 RMB262029:RMB262033 RVX262029:RVX262033 SFT262029:SFT262033 SPP262029:SPP262033 SZL262029:SZL262033 TJH262029:TJH262033 TTD262029:TTD262033 UCZ262029:UCZ262033 UMV262029:UMV262033 UWR262029:UWR262033 VGN262029:VGN262033 VQJ262029:VQJ262033 WAF262029:WAF262033 WKB262029:WKB262033 WTX262029:WTX262033 T327559:T327563 HL327565:HL327569 RH327565:RH327569 ABD327565:ABD327569 AKZ327565:AKZ327569 AUV327565:AUV327569 BER327565:BER327569 BON327565:BON327569 BYJ327565:BYJ327569 CIF327565:CIF327569 CSB327565:CSB327569 DBX327565:DBX327569 DLT327565:DLT327569 DVP327565:DVP327569 EFL327565:EFL327569 EPH327565:EPH327569 EZD327565:EZD327569 FIZ327565:FIZ327569 FSV327565:FSV327569 GCR327565:GCR327569 GMN327565:GMN327569 GWJ327565:GWJ327569 HGF327565:HGF327569 HQB327565:HQB327569 HZX327565:HZX327569 IJT327565:IJT327569 ITP327565:ITP327569 JDL327565:JDL327569 JNH327565:JNH327569 JXD327565:JXD327569 KGZ327565:KGZ327569 KQV327565:KQV327569 LAR327565:LAR327569 LKN327565:LKN327569 LUJ327565:LUJ327569 MEF327565:MEF327569 MOB327565:MOB327569 MXX327565:MXX327569 NHT327565:NHT327569 NRP327565:NRP327569 OBL327565:OBL327569 OLH327565:OLH327569 OVD327565:OVD327569 PEZ327565:PEZ327569 POV327565:POV327569 PYR327565:PYR327569 QIN327565:QIN327569 QSJ327565:QSJ327569 RCF327565:RCF327569 RMB327565:RMB327569 RVX327565:RVX327569 SFT327565:SFT327569 SPP327565:SPP327569 SZL327565:SZL327569 TJH327565:TJH327569 TTD327565:TTD327569 UCZ327565:UCZ327569 UMV327565:UMV327569 UWR327565:UWR327569 VGN327565:VGN327569 VQJ327565:VQJ327569 WAF327565:WAF327569 WKB327565:WKB327569 WTX327565:WTX327569 T393095:T393099 HL393101:HL393105 RH393101:RH393105 ABD393101:ABD393105 AKZ393101:AKZ393105 AUV393101:AUV393105 BER393101:BER393105 BON393101:BON393105 BYJ393101:BYJ393105 CIF393101:CIF393105 CSB393101:CSB393105 DBX393101:DBX393105 DLT393101:DLT393105 DVP393101:DVP393105 EFL393101:EFL393105 EPH393101:EPH393105 EZD393101:EZD393105 FIZ393101:FIZ393105 FSV393101:FSV393105 GCR393101:GCR393105 GMN393101:GMN393105 GWJ393101:GWJ393105 HGF393101:HGF393105 HQB393101:HQB393105 HZX393101:HZX393105 IJT393101:IJT393105 ITP393101:ITP393105 JDL393101:JDL393105 JNH393101:JNH393105 JXD393101:JXD393105 KGZ393101:KGZ393105 KQV393101:KQV393105 LAR393101:LAR393105 LKN393101:LKN393105 LUJ393101:LUJ393105 MEF393101:MEF393105 MOB393101:MOB393105 MXX393101:MXX393105 NHT393101:NHT393105 NRP393101:NRP393105 OBL393101:OBL393105 OLH393101:OLH393105 OVD393101:OVD393105 PEZ393101:PEZ393105 POV393101:POV393105 PYR393101:PYR393105 QIN393101:QIN393105 QSJ393101:QSJ393105 RCF393101:RCF393105 RMB393101:RMB393105 RVX393101:RVX393105 SFT393101:SFT393105 SPP393101:SPP393105 SZL393101:SZL393105 TJH393101:TJH393105 TTD393101:TTD393105 UCZ393101:UCZ393105 UMV393101:UMV393105 UWR393101:UWR393105 VGN393101:VGN393105 VQJ393101:VQJ393105 WAF393101:WAF393105 WKB393101:WKB393105 WTX393101:WTX393105 T458631:T458635 HL458637:HL458641 RH458637:RH458641 ABD458637:ABD458641 AKZ458637:AKZ458641 AUV458637:AUV458641 BER458637:BER458641 BON458637:BON458641 BYJ458637:BYJ458641 CIF458637:CIF458641 CSB458637:CSB458641 DBX458637:DBX458641 DLT458637:DLT458641 DVP458637:DVP458641 EFL458637:EFL458641 EPH458637:EPH458641 EZD458637:EZD458641 FIZ458637:FIZ458641 FSV458637:FSV458641 GCR458637:GCR458641 GMN458637:GMN458641 GWJ458637:GWJ458641 HGF458637:HGF458641 HQB458637:HQB458641 HZX458637:HZX458641 IJT458637:IJT458641 ITP458637:ITP458641 JDL458637:JDL458641 JNH458637:JNH458641 JXD458637:JXD458641 KGZ458637:KGZ458641 KQV458637:KQV458641 LAR458637:LAR458641 LKN458637:LKN458641 LUJ458637:LUJ458641 MEF458637:MEF458641 MOB458637:MOB458641 MXX458637:MXX458641 NHT458637:NHT458641 NRP458637:NRP458641 OBL458637:OBL458641 OLH458637:OLH458641 OVD458637:OVD458641 PEZ458637:PEZ458641 POV458637:POV458641 PYR458637:PYR458641 QIN458637:QIN458641 QSJ458637:QSJ458641 RCF458637:RCF458641 RMB458637:RMB458641 RVX458637:RVX458641 SFT458637:SFT458641 SPP458637:SPP458641 SZL458637:SZL458641 TJH458637:TJH458641 TTD458637:TTD458641 UCZ458637:UCZ458641 UMV458637:UMV458641 UWR458637:UWR458641 VGN458637:VGN458641 VQJ458637:VQJ458641 WAF458637:WAF458641 WKB458637:WKB458641 WTX458637:WTX458641 T524167:T524171 HL524173:HL524177 RH524173:RH524177 ABD524173:ABD524177 AKZ524173:AKZ524177 AUV524173:AUV524177 BER524173:BER524177 BON524173:BON524177 BYJ524173:BYJ524177 CIF524173:CIF524177 CSB524173:CSB524177 DBX524173:DBX524177 DLT524173:DLT524177 DVP524173:DVP524177 EFL524173:EFL524177 EPH524173:EPH524177 EZD524173:EZD524177 FIZ524173:FIZ524177 FSV524173:FSV524177 GCR524173:GCR524177 GMN524173:GMN524177 GWJ524173:GWJ524177 HGF524173:HGF524177 HQB524173:HQB524177 HZX524173:HZX524177 IJT524173:IJT524177 ITP524173:ITP524177 JDL524173:JDL524177 JNH524173:JNH524177 JXD524173:JXD524177 KGZ524173:KGZ524177 KQV524173:KQV524177 LAR524173:LAR524177 LKN524173:LKN524177 LUJ524173:LUJ524177 MEF524173:MEF524177 MOB524173:MOB524177 MXX524173:MXX524177 NHT524173:NHT524177 NRP524173:NRP524177 OBL524173:OBL524177 OLH524173:OLH524177 OVD524173:OVD524177 PEZ524173:PEZ524177 POV524173:POV524177 PYR524173:PYR524177 QIN524173:QIN524177 QSJ524173:QSJ524177 RCF524173:RCF524177 RMB524173:RMB524177 RVX524173:RVX524177 SFT524173:SFT524177 SPP524173:SPP524177 SZL524173:SZL524177 TJH524173:TJH524177 TTD524173:TTD524177 UCZ524173:UCZ524177 UMV524173:UMV524177 UWR524173:UWR524177 VGN524173:VGN524177 VQJ524173:VQJ524177 WAF524173:WAF524177 WKB524173:WKB524177 WTX524173:WTX524177 T589703:T589707 HL589709:HL589713 RH589709:RH589713 ABD589709:ABD589713 AKZ589709:AKZ589713 AUV589709:AUV589713 BER589709:BER589713 BON589709:BON589713 BYJ589709:BYJ589713 CIF589709:CIF589713 CSB589709:CSB589713 DBX589709:DBX589713 DLT589709:DLT589713 DVP589709:DVP589713 EFL589709:EFL589713 EPH589709:EPH589713 EZD589709:EZD589713 FIZ589709:FIZ589713 FSV589709:FSV589713 GCR589709:GCR589713 GMN589709:GMN589713 GWJ589709:GWJ589713 HGF589709:HGF589713 HQB589709:HQB589713 HZX589709:HZX589713 IJT589709:IJT589713 ITP589709:ITP589713 JDL589709:JDL589713 JNH589709:JNH589713 JXD589709:JXD589713 KGZ589709:KGZ589713 KQV589709:KQV589713 LAR589709:LAR589713 LKN589709:LKN589713 LUJ589709:LUJ589713 MEF589709:MEF589713 MOB589709:MOB589713 MXX589709:MXX589713 NHT589709:NHT589713 NRP589709:NRP589713 OBL589709:OBL589713 OLH589709:OLH589713 OVD589709:OVD589713 PEZ589709:PEZ589713 POV589709:POV589713 PYR589709:PYR589713 QIN589709:QIN589713 QSJ589709:QSJ589713 RCF589709:RCF589713 RMB589709:RMB589713 RVX589709:RVX589713 SFT589709:SFT589713 SPP589709:SPP589713 SZL589709:SZL589713 TJH589709:TJH589713 TTD589709:TTD589713 UCZ589709:UCZ589713 UMV589709:UMV589713 UWR589709:UWR589713 VGN589709:VGN589713 VQJ589709:VQJ589713 WAF589709:WAF589713 WKB589709:WKB589713 WTX589709:WTX589713 T655239:T655243 HL655245:HL655249 RH655245:RH655249 ABD655245:ABD655249 AKZ655245:AKZ655249 AUV655245:AUV655249 BER655245:BER655249 BON655245:BON655249 BYJ655245:BYJ655249 CIF655245:CIF655249 CSB655245:CSB655249 DBX655245:DBX655249 DLT655245:DLT655249 DVP655245:DVP655249 EFL655245:EFL655249 EPH655245:EPH655249 EZD655245:EZD655249 FIZ655245:FIZ655249 FSV655245:FSV655249 GCR655245:GCR655249 GMN655245:GMN655249 GWJ655245:GWJ655249 HGF655245:HGF655249 HQB655245:HQB655249 HZX655245:HZX655249 IJT655245:IJT655249 ITP655245:ITP655249 JDL655245:JDL655249 JNH655245:JNH655249 JXD655245:JXD655249 KGZ655245:KGZ655249 KQV655245:KQV655249 LAR655245:LAR655249 LKN655245:LKN655249 LUJ655245:LUJ655249 MEF655245:MEF655249 MOB655245:MOB655249 MXX655245:MXX655249 NHT655245:NHT655249 NRP655245:NRP655249 OBL655245:OBL655249 OLH655245:OLH655249 OVD655245:OVD655249 PEZ655245:PEZ655249 POV655245:POV655249 PYR655245:PYR655249 QIN655245:QIN655249 QSJ655245:QSJ655249 RCF655245:RCF655249 RMB655245:RMB655249 RVX655245:RVX655249 SFT655245:SFT655249 SPP655245:SPP655249 SZL655245:SZL655249 TJH655245:TJH655249 TTD655245:TTD655249 UCZ655245:UCZ655249 UMV655245:UMV655249 UWR655245:UWR655249 VGN655245:VGN655249 VQJ655245:VQJ655249 WAF655245:WAF655249 WKB655245:WKB655249 WTX655245:WTX655249 T720775:T720779 HL720781:HL720785 RH720781:RH720785 ABD720781:ABD720785 AKZ720781:AKZ720785 AUV720781:AUV720785 BER720781:BER720785 BON720781:BON720785 BYJ720781:BYJ720785 CIF720781:CIF720785 CSB720781:CSB720785 DBX720781:DBX720785 DLT720781:DLT720785 DVP720781:DVP720785 EFL720781:EFL720785 EPH720781:EPH720785 EZD720781:EZD720785 FIZ720781:FIZ720785 FSV720781:FSV720785 GCR720781:GCR720785 GMN720781:GMN720785 GWJ720781:GWJ720785 HGF720781:HGF720785 HQB720781:HQB720785 HZX720781:HZX720785 IJT720781:IJT720785 ITP720781:ITP720785 JDL720781:JDL720785 JNH720781:JNH720785 JXD720781:JXD720785 KGZ720781:KGZ720785 KQV720781:KQV720785 LAR720781:LAR720785 LKN720781:LKN720785 LUJ720781:LUJ720785 MEF720781:MEF720785 MOB720781:MOB720785 MXX720781:MXX720785 NHT720781:NHT720785 NRP720781:NRP720785 OBL720781:OBL720785 OLH720781:OLH720785 OVD720781:OVD720785 PEZ720781:PEZ720785 POV720781:POV720785 PYR720781:PYR720785 QIN720781:QIN720785 QSJ720781:QSJ720785 RCF720781:RCF720785 RMB720781:RMB720785 RVX720781:RVX720785 SFT720781:SFT720785 SPP720781:SPP720785 SZL720781:SZL720785 TJH720781:TJH720785 TTD720781:TTD720785 UCZ720781:UCZ720785 UMV720781:UMV720785 UWR720781:UWR720785 VGN720781:VGN720785 VQJ720781:VQJ720785 WAF720781:WAF720785 WKB720781:WKB720785 WTX720781:WTX720785 T786311:T786315 HL786317:HL786321 RH786317:RH786321 ABD786317:ABD786321 AKZ786317:AKZ786321 AUV786317:AUV786321 BER786317:BER786321 BON786317:BON786321 BYJ786317:BYJ786321 CIF786317:CIF786321 CSB786317:CSB786321 DBX786317:DBX786321 DLT786317:DLT786321 DVP786317:DVP786321 EFL786317:EFL786321 EPH786317:EPH786321 EZD786317:EZD786321 FIZ786317:FIZ786321 FSV786317:FSV786321 GCR786317:GCR786321 GMN786317:GMN786321 GWJ786317:GWJ786321 HGF786317:HGF786321 HQB786317:HQB786321 HZX786317:HZX786321 IJT786317:IJT786321 ITP786317:ITP786321 JDL786317:JDL786321 JNH786317:JNH786321 JXD786317:JXD786321 KGZ786317:KGZ786321 KQV786317:KQV786321 LAR786317:LAR786321 LKN786317:LKN786321 LUJ786317:LUJ786321 MEF786317:MEF786321 MOB786317:MOB786321 MXX786317:MXX786321 NHT786317:NHT786321 NRP786317:NRP786321 OBL786317:OBL786321 OLH786317:OLH786321 OVD786317:OVD786321 PEZ786317:PEZ786321 POV786317:POV786321 PYR786317:PYR786321 QIN786317:QIN786321 QSJ786317:QSJ786321 RCF786317:RCF786321 RMB786317:RMB786321 RVX786317:RVX786321 SFT786317:SFT786321 SPP786317:SPP786321 SZL786317:SZL786321 TJH786317:TJH786321 TTD786317:TTD786321 UCZ786317:UCZ786321 UMV786317:UMV786321 UWR786317:UWR786321 VGN786317:VGN786321 VQJ786317:VQJ786321 WAF786317:WAF786321 WKB786317:WKB786321 WTX786317:WTX786321 T851847:T851851 HL851853:HL851857 RH851853:RH851857 ABD851853:ABD851857 AKZ851853:AKZ851857 AUV851853:AUV851857 BER851853:BER851857 BON851853:BON851857 BYJ851853:BYJ851857 CIF851853:CIF851857 CSB851853:CSB851857 DBX851853:DBX851857 DLT851853:DLT851857 DVP851853:DVP851857 EFL851853:EFL851857 EPH851853:EPH851857 EZD851853:EZD851857 FIZ851853:FIZ851857 FSV851853:FSV851857 GCR851853:GCR851857 GMN851853:GMN851857 GWJ851853:GWJ851857 HGF851853:HGF851857 HQB851853:HQB851857 HZX851853:HZX851857 IJT851853:IJT851857 ITP851853:ITP851857 JDL851853:JDL851857 JNH851853:JNH851857 JXD851853:JXD851857 KGZ851853:KGZ851857 KQV851853:KQV851857 LAR851853:LAR851857 LKN851853:LKN851857 LUJ851853:LUJ851857 MEF851853:MEF851857 MOB851853:MOB851857 MXX851853:MXX851857 NHT851853:NHT851857 NRP851853:NRP851857 OBL851853:OBL851857 OLH851853:OLH851857 OVD851853:OVD851857 PEZ851853:PEZ851857 POV851853:POV851857 PYR851853:PYR851857 QIN851853:QIN851857 QSJ851853:QSJ851857 RCF851853:RCF851857 RMB851853:RMB851857 RVX851853:RVX851857 SFT851853:SFT851857 SPP851853:SPP851857 SZL851853:SZL851857 TJH851853:TJH851857 TTD851853:TTD851857 UCZ851853:UCZ851857 UMV851853:UMV851857 UWR851853:UWR851857 VGN851853:VGN851857 VQJ851853:VQJ851857 WAF851853:WAF851857 WKB851853:WKB851857 WTX851853:WTX851857 T917383:T917387 HL917389:HL917393 RH917389:RH917393 ABD917389:ABD917393 AKZ917389:AKZ917393 AUV917389:AUV917393 BER917389:BER917393 BON917389:BON917393 BYJ917389:BYJ917393 CIF917389:CIF917393 CSB917389:CSB917393 DBX917389:DBX917393 DLT917389:DLT917393 DVP917389:DVP917393 EFL917389:EFL917393 EPH917389:EPH917393 EZD917389:EZD917393 FIZ917389:FIZ917393 FSV917389:FSV917393 GCR917389:GCR917393 GMN917389:GMN917393 GWJ917389:GWJ917393 HGF917389:HGF917393 HQB917389:HQB917393 HZX917389:HZX917393 IJT917389:IJT917393 ITP917389:ITP917393 JDL917389:JDL917393 JNH917389:JNH917393 JXD917389:JXD917393 KGZ917389:KGZ917393 KQV917389:KQV917393 LAR917389:LAR917393 LKN917389:LKN917393 LUJ917389:LUJ917393 MEF917389:MEF917393 MOB917389:MOB917393 MXX917389:MXX917393 NHT917389:NHT917393 NRP917389:NRP917393 OBL917389:OBL917393 OLH917389:OLH917393 OVD917389:OVD917393 PEZ917389:PEZ917393 POV917389:POV917393 PYR917389:PYR917393 QIN917389:QIN917393 QSJ917389:QSJ917393 RCF917389:RCF917393 RMB917389:RMB917393 RVX917389:RVX917393 SFT917389:SFT917393 SPP917389:SPP917393 SZL917389:SZL917393 TJH917389:TJH917393 TTD917389:TTD917393 UCZ917389:UCZ917393 UMV917389:UMV917393 UWR917389:UWR917393 VGN917389:VGN917393 VQJ917389:VQJ917393 WAF917389:WAF917393 WKB917389:WKB917393 WTX917389:WTX917393 T982919:T982923 HL982925:HL982929 RH982925:RH982929 ABD982925:ABD982929 AKZ982925:AKZ982929 AUV982925:AUV982929 BER982925:BER982929 BON982925:BON982929 BYJ982925:BYJ982929 CIF982925:CIF982929 CSB982925:CSB982929 DBX982925:DBX982929 DLT982925:DLT982929 DVP982925:DVP982929 EFL982925:EFL982929 EPH982925:EPH982929 EZD982925:EZD982929 FIZ982925:FIZ982929 FSV982925:FSV982929 GCR982925:GCR982929 GMN982925:GMN982929 GWJ982925:GWJ982929 HGF982925:HGF982929 HQB982925:HQB982929 HZX982925:HZX982929 IJT982925:IJT982929 ITP982925:ITP982929 JDL982925:JDL982929 JNH982925:JNH982929 JXD982925:JXD982929 KGZ982925:KGZ982929 KQV982925:KQV982929 LAR982925:LAR982929 LKN982925:LKN982929 LUJ982925:LUJ982929 MEF982925:MEF982929 MOB982925:MOB982929 MXX982925:MXX982929 NHT982925:NHT982929 NRP982925:NRP982929 OBL982925:OBL982929 OLH982925:OLH982929 OVD982925:OVD982929 PEZ982925:PEZ982929 POV982925:POV982929 PYR982925:PYR982929 QIN982925:QIN982929 QSJ982925:QSJ982929 RCF982925:RCF982929 RMB982925:RMB982929 RVX982925:RVX982929 SFT982925:SFT982929 SPP982925:SPP982929 SZL982925:SZL982929 TJH982925:TJH982929 TTD982925:TTD982929 UCZ982925:UCZ982929 UMV982925:UMV982929 UWR982925:UWR982929 VGN982925:VGN982929 VQJ982925:VQJ982929 WAF982925:WAF982929 WKB982925:WKB982929 WTX982925:WTX982929 Q982913:Q982917 P982919:P982923 Q917377:Q917381 P917383:P917387 Q851841:Q851845 P851847:P851851 Q786305:Q786309 P786311:P786315 Q720769:Q720773 P720775:P720779 Q655233:Q655237 P655239:P655243 Q589697:Q589701 P589703:P589707 Q524161:Q524165 P524167:P524171 Q458625:Q458629 P458631:P458635 Q393089:Q393093 P393095:P393099 Q327553:Q327557 P327559:P327563 Q262017:Q262021 P262023:P262027 Q196481:Q196485 P196487:P196491 Q130945:Q130949 P130951:P130955 Q65409:Q65413 P65415:P65419 WSL12 WIP12 VYT12 VOX12 VFB12 UVF12 ULJ12 UBN12 TRR12 THV12 SXZ12 SOD12 SEH12 RUL12 RKP12 RAT12 QQX12 QHB12 PXF12 PNJ12 PDN12 OTR12 OJV12 NZZ12 NQD12 NGH12 MWL12 MMP12 MCT12 LSX12 LJB12 KZF12 KPJ12 KFN12 JVR12 JLV12 JBZ12 ISD12 IIH12 HYL12 HOP12 HET12 GUX12 GLB12 GBF12 FRJ12 FHN12 EXR12 ENV12 EDZ12 DUD12 DKH12 DAL12 CQP12 CGT12 BWX12 BNB12 BDF12 ATJ12 AJN12 ZR12 PV12 FZ12 WRT12 WHX12 VYB12 VOF12 VEJ12 UUN12 UKR12 UAV12 TQZ12 THD12 SXH12 SNL12 SDP12 RTT12 RJX12 RAB12 QQF12 QGJ12 PWN12 PMR12 PCV12 OSZ12 OJD12 NZH12 NPL12 NFP12 MVT12 MLX12 MCB12 LSF12 LIJ12 KYN12 KOR12 KEV12 JUZ12 JLD12 JBH12 IRL12 IHP12 HXT12 HNX12 HEB12 GUF12 GKJ12 GAN12 FQR12 FGV12 EWZ12 END12 EDH12 DTL12 DJP12 CZT12 CPX12 CGB12 BWF12 BMJ12 BCN12 ASR12 AIV12 YZ12 PD12 FH12 WSG12:WSH12 WIK12:WIL12 VYO12:VYP12 VOS12:VOT12 VEW12:VEX12 UVA12:UVB12 ULE12:ULF12 UBI12:UBJ12 TRM12:TRN12 THQ12:THR12 SXU12:SXV12 SNY12:SNZ12 SEC12:SED12 RUG12:RUH12 RKK12:RKL12 RAO12:RAP12 QQS12:QQT12 QGW12:QGX12 PXA12:PXB12 PNE12:PNF12 PDI12:PDJ12 OTM12:OTN12 OJQ12:OJR12 NZU12:NZV12 NPY12:NPZ12 NGC12:NGD12 MWG12:MWH12 MMK12:MML12 MCO12:MCP12 LSS12:LST12 LIW12:LIX12 KZA12:KZB12 KPE12:KPF12 KFI12:KFJ12 JVM12:JVN12 JLQ12:JLR12 JBU12:JBV12 IRY12:IRZ12 IIC12:IID12 HYG12:HYH12 HOK12:HOL12 HEO12:HEP12 GUS12:GUT12 GKW12:GKX12 GBA12:GBB12 FRE12:FRF12 FHI12:FHJ12 EXM12:EXN12 ENQ12:ENR12 EDU12:EDV12 DTY12:DTZ12 DKC12:DKD12 DAG12:DAH12 CQK12:CQL12 CGO12:CGP12 BWS12:BWT12 BMW12:BMX12 BDA12:BDB12 ATE12:ATF12 AJI12:AJJ12 ZM12:ZN12 PQ12:PR12 FU12:FV12 WSJ12 WIN12 VYR12 VOV12 VEZ12 UVD12 ULH12 UBL12 TRP12 THT12 SXX12 SOB12 SEF12 RUJ12 RKN12 RAR12 QQV12 QGZ12 PXD12 PNH12 PDL12 OTP12 OJT12 NZX12 NQB12 NGF12 MWJ12 MMN12 MCR12 LSV12 LIZ12 KZD12 KPH12 KFL12 JVP12 JLT12 JBX12 ISB12 IIF12 HYJ12 HON12 HER12 GUV12 GKZ12 GBD12 FRH12 FHL12 EXP12 ENT12 EDX12 DUB12 DKF12 DAJ12 CQN12 CGR12 BWV12 BMZ12 BDD12 ATH12 AJL12 ZP12 PT12 FX12 WRV12:WRW12 WHZ12:WIA12 VYD12:VYE12 VOH12:VOI12 VEL12:VEM12 UUP12:UUQ12 UKT12:UKU12 UAX12:UAY12 TRB12:TRC12 THF12:THG12 SXJ12:SXK12 SNN12:SNO12 SDR12:SDS12 RTV12:RTW12 RJZ12:RKA12 RAD12:RAE12 QQH12:QQI12 QGL12:QGM12 PWP12:PWQ12 PMT12:PMU12 PCX12:PCY12 OTB12:OTC12 OJF12:OJG12 NZJ12:NZK12 NPN12:NPO12 NFR12:NFS12 MVV12:MVW12 MLZ12:MMA12 MCD12:MCE12 LSH12:LSI12 LIL12:LIM12 KYP12:KYQ12 KOT12:KOU12 KEX12:KEY12 JVB12:JVC12 JLF12:JLG12 JBJ12:JBK12 IRN12:IRO12 IHR12:IHS12 HXV12:HXW12 HNZ12:HOA12 HED12:HEE12 GUH12:GUI12 GKL12:GKM12 GAP12:GAQ12 FQT12:FQU12 FGX12:FGY12 EXB12:EXC12 ENF12:ENG12 EDJ12:EDK12 DTN12:DTO12 DJR12:DJS12 CZV12:CZW12 CPZ12:CQA12 CGD12:CGE12 BWH12:BWI12 BML12:BMM12 BCP12:BCQ12 AST12:ASU12 AIX12:AIY12 ZB12:ZC12 PF12:PG12 WST13:WST23 WIX13:WIX23 VZB13:VZB23 VPF13:VPF23 VFJ13:VFJ23 UVN13:UVN23 ULR13:ULR23 UBV13:UBV23 TRZ13:TRZ23 TID13:TID23 SYH13:SYH23 SOL13:SOL23 SEP13:SEP23 RUT13:RUT23 RKX13:RKX23 RBB13:RBB23 QRF13:QRF23 QHJ13:QHJ23 PXN13:PXN23 PNR13:PNR23 PDV13:PDV23 OTZ13:OTZ23 OKD13:OKD23 OAH13:OAH23 NQL13:NQL23 NGP13:NGP23 MWT13:MWT23 MMX13:MMX23 MDB13:MDB23 LTF13:LTF23 LJJ13:LJJ23 KZN13:KZN23 KPR13:KPR23 KFV13:KFV23 JVZ13:JVZ23 JMD13:JMD23 JCH13:JCH23 ISL13:ISL23 IIP13:IIP23 HYT13:HYT23 HOX13:HOX23 HFB13:HFB23 GVF13:GVF23 GLJ13:GLJ23 GBN13:GBN23 FRR13:FRR23 FHV13:FHV23 EXZ13:EXZ23 EOD13:EOD23 EEH13:EEH23 DUL13:DUL23 DKP13:DKP23 DAT13:DAT23 CQX13:CQX23 CHB13:CHB23 BXF13:BXF23 BNJ13:BNJ23 BDN13:BDN23 ATR13:ATR23 AJV13:AJV23 ZZ13:ZZ23 QD13:QD23 GH13:GH23 WSB13:WSB23 WIF13:WIF23 VYJ13:VYJ23 VON13:VON23 VER13:VER23 UUV13:UUV23 UKZ13:UKZ23 UBD13:UBD23 TRH13:TRH23 THL13:THL23 SXP13:SXP23 SNT13:SNT23 SDX13:SDX23 RUB13:RUB23 RKF13:RKF23 RAJ13:RAJ23 QQN13:QQN23 QGR13:QGR23 PWV13:PWV23 PMZ13:PMZ23 PDD13:PDD23 OTH13:OTH23 OJL13:OJL23 NZP13:NZP23 NPT13:NPT23 NFX13:NFX23 MWB13:MWB23 MMF13:MMF23 MCJ13:MCJ23 LSN13:LSN23 LIR13:LIR23 KYV13:KYV23 KOZ13:KOZ23 KFD13:KFD23 JVH13:JVH23 JLL13:JLL23 JBP13:JBP23 IRT13:IRT23 IHX13:IHX23 HYB13:HYB23 HOF13:HOF23 HEJ13:HEJ23 GUN13:GUN23 GKR13:GKR23 GAV13:GAV23 FQZ13:FQZ23 FHD13:FHD23 EXH13:EXH23 ENL13:ENL23 EDP13:EDP23 DTT13:DTT23 DJX13:DJX23 DAB13:DAB23 CQF13:CQF23 CGJ13:CGJ23 BWN13:BWN23 BMR13:BMR23 BCV13:BCV23 ASZ13:ASZ23 AJD13:AJD23 ZH13:ZH23 PL13:PL23 FP13:FP23 WSO13:WSP23 WIS13:WIT23 VYW13:VYX23 VPA13:VPB23 VFE13:VFF23 UVI13:UVJ23 ULM13:ULN23 UBQ13:UBR23 TRU13:TRV23 THY13:THZ23 SYC13:SYD23 SOG13:SOH23 SEK13:SEL23 RUO13:RUP23 RKS13:RKT23 RAW13:RAX23 QRA13:QRB23 QHE13:QHF23 PXI13:PXJ23 PNM13:PNN23 PDQ13:PDR23 OTU13:OTV23 OJY13:OJZ23 OAC13:OAD23 NQG13:NQH23 NGK13:NGL23 MWO13:MWP23 MMS13:MMT23 MCW13:MCX23 LTA13:LTB23 LJE13:LJF23 KZI13:KZJ23 KPM13:KPN23 KFQ13:KFR23 JVU13:JVV23 JLY13:JLZ23 JCC13:JCD23 ISG13:ISH23 IIK13:IIL23 HYO13:HYP23 HOS13:HOT23 HEW13:HEX23 GVA13:GVB23 GLE13:GLF23 GBI13:GBJ23 FRM13:FRN23 FHQ13:FHR23 EXU13:EXV23 ENY13:ENZ23 EEC13:EED23 DUG13:DUH23 DKK13:DKL23 DAO13:DAP23 CQS13:CQT23 CGW13:CGX23 BXA13:BXB23 BNE13:BNF23 BDI13:BDJ23 ATM13:ATN23 AJQ13:AJR23 ZU13:ZV23 PY13:PZ23 GC13:GD23 WSR13:WSR23 WIV13:WIV23 VYZ13:VYZ23 VPD13:VPD23 VFH13:VFH23 UVL13:UVL23 ULP13:ULP23 UBT13:UBT23 TRX13:TRX23 TIB13:TIB23 SYF13:SYF23 SOJ13:SOJ23 SEN13:SEN23 RUR13:RUR23 RKV13:RKV23 RAZ13:RAZ23 QRD13:QRD23 QHH13:QHH23 PXL13:PXL23 PNP13:PNP23 PDT13:PDT23 OTX13:OTX23 OKB13:OKB23 OAF13:OAF23 NQJ13:NQJ23 NGN13:NGN23 MWR13:MWR23 MMV13:MMV23 MCZ13:MCZ23 LTD13:LTD23 LJH13:LJH23 KZL13:KZL23 KPP13:KPP23 KFT13:KFT23 JVX13:JVX23 JMB13:JMB23 JCF13:JCF23 ISJ13:ISJ23 IIN13:IIN23 HYR13:HYR23 HOV13:HOV23 HEZ13:HEZ23 GVD13:GVD23 GLH13:GLH23 GBL13:GBL23 FRP13:FRP23 FHT13:FHT23 EXX13:EXX23 EOB13:EOB23 EEF13:EEF23 DUJ13:DUJ23 DKN13:DKN23 DAR13:DAR23 CQV13:CQV23 CGZ13:CGZ23 BXD13:BXD23 BNH13:BNH23 BDL13:BDL23 ATP13:ATP23 AJT13:AJT23 ZX13:ZX23 QB13:QB23 GF13:GF23 WSD13:WSE23 WIH13:WII23 VYL13:VYM23 VOP13:VOQ23 VET13:VEU23 UUX13:UUY23 ULB13:ULC23 UBF13:UBG23 TRJ13:TRK23 THN13:THO23 SXR13:SXS23 SNV13:SNW23 SDZ13:SEA23 RUD13:RUE23 RKH13:RKI23 RAL13:RAM23 QQP13:QQQ23 QGT13:QGU23 PWX13:PWY23 PNB13:PNC23 PDF13:PDG23 OTJ13:OTK23 OJN13:OJO23 NZR13:NZS23 NPV13:NPW23 NFZ13:NGA23 MWD13:MWE23 MMH13:MMI23 MCL13:MCM23 LSP13:LSQ23 LIT13:LIU23 KYX13:KYY23 KPB13:KPC23 KFF13:KFG23 JVJ13:JVK23 JLN13:JLO23 JBR13:JBS23 IRV13:IRW23 IHZ13:IIA23 HYD13:HYE23 HOH13:HOI23 HEL13:HEM23 GUP13:GUQ23 GKT13:GKU23 GAX13:GAY23 FRB13:FRC23 FHF13:FHG23 EXJ13:EXK23 ENN13:ENO23 EDR13:EDS23 DTV13:DTW23 DJZ13:DKA23 DAD13:DAE23 CQH13:CQI23 CGL13:CGM23 BWP13:BWQ23 BMT13:BMU23 BCX13:BCY23 ATB13:ATC23 AJF13:AJG23 ZJ13:ZK23 PN13:PO23 FR13:FS23" xr:uid="{00000000-0002-0000-0200-000000000000}">
      <formula1>reponse</formula1>
    </dataValidation>
    <dataValidation allowBlank="1" showInputMessage="1" showErrorMessage="1" promptTitle="Attention!" prompt="Une réponse en jours est attendue" sqref="HD65421:HD65427 QZ65421:QZ65427 AAV65421:AAV65427 AKR65421:AKR65427 AUN65421:AUN65427 BEJ65421:BEJ65427 BOF65421:BOF65427 BYB65421:BYB65427 CHX65421:CHX65427 CRT65421:CRT65427 DBP65421:DBP65427 DLL65421:DLL65427 DVH65421:DVH65427 EFD65421:EFD65427 EOZ65421:EOZ65427 EYV65421:EYV65427 FIR65421:FIR65427 FSN65421:FSN65427 GCJ65421:GCJ65427 GMF65421:GMF65427 GWB65421:GWB65427 HFX65421:HFX65427 HPT65421:HPT65427 HZP65421:HZP65427 IJL65421:IJL65427 ITH65421:ITH65427 JDD65421:JDD65427 JMZ65421:JMZ65427 JWV65421:JWV65427 KGR65421:KGR65427 KQN65421:KQN65427 LAJ65421:LAJ65427 LKF65421:LKF65427 LUB65421:LUB65427 MDX65421:MDX65427 MNT65421:MNT65427 MXP65421:MXP65427 NHL65421:NHL65427 NRH65421:NRH65427 OBD65421:OBD65427 OKZ65421:OKZ65427 OUV65421:OUV65427 PER65421:PER65427 PON65421:PON65427 PYJ65421:PYJ65427 QIF65421:QIF65427 QSB65421:QSB65427 RBX65421:RBX65427 RLT65421:RLT65427 RVP65421:RVP65427 SFL65421:SFL65427 SPH65421:SPH65427 SZD65421:SZD65427 TIZ65421:TIZ65427 TSV65421:TSV65427 UCR65421:UCR65427 UMN65421:UMN65427 UWJ65421:UWJ65427 VGF65421:VGF65427 VQB65421:VQB65427 VZX65421:VZX65427 WJT65421:WJT65427 WTP65421:WTP65427 HD130957:HD130963 QZ130957:QZ130963 AAV130957:AAV130963 AKR130957:AKR130963 AUN130957:AUN130963 BEJ130957:BEJ130963 BOF130957:BOF130963 BYB130957:BYB130963 CHX130957:CHX130963 CRT130957:CRT130963 DBP130957:DBP130963 DLL130957:DLL130963 DVH130957:DVH130963 EFD130957:EFD130963 EOZ130957:EOZ130963 EYV130957:EYV130963 FIR130957:FIR130963 FSN130957:FSN130963 GCJ130957:GCJ130963 GMF130957:GMF130963 GWB130957:GWB130963 HFX130957:HFX130963 HPT130957:HPT130963 HZP130957:HZP130963 IJL130957:IJL130963 ITH130957:ITH130963 JDD130957:JDD130963 JMZ130957:JMZ130963 JWV130957:JWV130963 KGR130957:KGR130963 KQN130957:KQN130963 LAJ130957:LAJ130963 LKF130957:LKF130963 LUB130957:LUB130963 MDX130957:MDX130963 MNT130957:MNT130963 MXP130957:MXP130963 NHL130957:NHL130963 NRH130957:NRH130963 OBD130957:OBD130963 OKZ130957:OKZ130963 OUV130957:OUV130963 PER130957:PER130963 PON130957:PON130963 PYJ130957:PYJ130963 QIF130957:QIF130963 QSB130957:QSB130963 RBX130957:RBX130963 RLT130957:RLT130963 RVP130957:RVP130963 SFL130957:SFL130963 SPH130957:SPH130963 SZD130957:SZD130963 TIZ130957:TIZ130963 TSV130957:TSV130963 UCR130957:UCR130963 UMN130957:UMN130963 UWJ130957:UWJ130963 VGF130957:VGF130963 VQB130957:VQB130963 VZX130957:VZX130963 WJT130957:WJT130963 WTP130957:WTP130963 HD196493:HD196499 QZ196493:QZ196499 AAV196493:AAV196499 AKR196493:AKR196499 AUN196493:AUN196499 BEJ196493:BEJ196499 BOF196493:BOF196499 BYB196493:BYB196499 CHX196493:CHX196499 CRT196493:CRT196499 DBP196493:DBP196499 DLL196493:DLL196499 DVH196493:DVH196499 EFD196493:EFD196499 EOZ196493:EOZ196499 EYV196493:EYV196499 FIR196493:FIR196499 FSN196493:FSN196499 GCJ196493:GCJ196499 GMF196493:GMF196499 GWB196493:GWB196499 HFX196493:HFX196499 HPT196493:HPT196499 HZP196493:HZP196499 IJL196493:IJL196499 ITH196493:ITH196499 JDD196493:JDD196499 JMZ196493:JMZ196499 JWV196493:JWV196499 KGR196493:KGR196499 KQN196493:KQN196499 LAJ196493:LAJ196499 LKF196493:LKF196499 LUB196493:LUB196499 MDX196493:MDX196499 MNT196493:MNT196499 MXP196493:MXP196499 NHL196493:NHL196499 NRH196493:NRH196499 OBD196493:OBD196499 OKZ196493:OKZ196499 OUV196493:OUV196499 PER196493:PER196499 PON196493:PON196499 PYJ196493:PYJ196499 QIF196493:QIF196499 QSB196493:QSB196499 RBX196493:RBX196499 RLT196493:RLT196499 RVP196493:RVP196499 SFL196493:SFL196499 SPH196493:SPH196499 SZD196493:SZD196499 TIZ196493:TIZ196499 TSV196493:TSV196499 UCR196493:UCR196499 UMN196493:UMN196499 UWJ196493:UWJ196499 VGF196493:VGF196499 VQB196493:VQB196499 VZX196493:VZX196499 WJT196493:WJT196499 WTP196493:WTP196499 HD262029:HD262035 QZ262029:QZ262035 AAV262029:AAV262035 AKR262029:AKR262035 AUN262029:AUN262035 BEJ262029:BEJ262035 BOF262029:BOF262035 BYB262029:BYB262035 CHX262029:CHX262035 CRT262029:CRT262035 DBP262029:DBP262035 DLL262029:DLL262035 DVH262029:DVH262035 EFD262029:EFD262035 EOZ262029:EOZ262035 EYV262029:EYV262035 FIR262029:FIR262035 FSN262029:FSN262035 GCJ262029:GCJ262035 GMF262029:GMF262035 GWB262029:GWB262035 HFX262029:HFX262035 HPT262029:HPT262035 HZP262029:HZP262035 IJL262029:IJL262035 ITH262029:ITH262035 JDD262029:JDD262035 JMZ262029:JMZ262035 JWV262029:JWV262035 KGR262029:KGR262035 KQN262029:KQN262035 LAJ262029:LAJ262035 LKF262029:LKF262035 LUB262029:LUB262035 MDX262029:MDX262035 MNT262029:MNT262035 MXP262029:MXP262035 NHL262029:NHL262035 NRH262029:NRH262035 OBD262029:OBD262035 OKZ262029:OKZ262035 OUV262029:OUV262035 PER262029:PER262035 PON262029:PON262035 PYJ262029:PYJ262035 QIF262029:QIF262035 QSB262029:QSB262035 RBX262029:RBX262035 RLT262029:RLT262035 RVP262029:RVP262035 SFL262029:SFL262035 SPH262029:SPH262035 SZD262029:SZD262035 TIZ262029:TIZ262035 TSV262029:TSV262035 UCR262029:UCR262035 UMN262029:UMN262035 UWJ262029:UWJ262035 VGF262029:VGF262035 VQB262029:VQB262035 VZX262029:VZX262035 WJT262029:WJT262035 WTP262029:WTP262035 HD327565:HD327571 QZ327565:QZ327571 AAV327565:AAV327571 AKR327565:AKR327571 AUN327565:AUN327571 BEJ327565:BEJ327571 BOF327565:BOF327571 BYB327565:BYB327571 CHX327565:CHX327571 CRT327565:CRT327571 DBP327565:DBP327571 DLL327565:DLL327571 DVH327565:DVH327571 EFD327565:EFD327571 EOZ327565:EOZ327571 EYV327565:EYV327571 FIR327565:FIR327571 FSN327565:FSN327571 GCJ327565:GCJ327571 GMF327565:GMF327571 GWB327565:GWB327571 HFX327565:HFX327571 HPT327565:HPT327571 HZP327565:HZP327571 IJL327565:IJL327571 ITH327565:ITH327571 JDD327565:JDD327571 JMZ327565:JMZ327571 JWV327565:JWV327571 KGR327565:KGR327571 KQN327565:KQN327571 LAJ327565:LAJ327571 LKF327565:LKF327571 LUB327565:LUB327571 MDX327565:MDX327571 MNT327565:MNT327571 MXP327565:MXP327571 NHL327565:NHL327571 NRH327565:NRH327571 OBD327565:OBD327571 OKZ327565:OKZ327571 OUV327565:OUV327571 PER327565:PER327571 PON327565:PON327571 PYJ327565:PYJ327571 QIF327565:QIF327571 QSB327565:QSB327571 RBX327565:RBX327571 RLT327565:RLT327571 RVP327565:RVP327571 SFL327565:SFL327571 SPH327565:SPH327571 SZD327565:SZD327571 TIZ327565:TIZ327571 TSV327565:TSV327571 UCR327565:UCR327571 UMN327565:UMN327571 UWJ327565:UWJ327571 VGF327565:VGF327571 VQB327565:VQB327571 VZX327565:VZX327571 WJT327565:WJT327571 WTP327565:WTP327571 HD393101:HD393107 QZ393101:QZ393107 AAV393101:AAV393107 AKR393101:AKR393107 AUN393101:AUN393107 BEJ393101:BEJ393107 BOF393101:BOF393107 BYB393101:BYB393107 CHX393101:CHX393107 CRT393101:CRT393107 DBP393101:DBP393107 DLL393101:DLL393107 DVH393101:DVH393107 EFD393101:EFD393107 EOZ393101:EOZ393107 EYV393101:EYV393107 FIR393101:FIR393107 FSN393101:FSN393107 GCJ393101:GCJ393107 GMF393101:GMF393107 GWB393101:GWB393107 HFX393101:HFX393107 HPT393101:HPT393107 HZP393101:HZP393107 IJL393101:IJL393107 ITH393101:ITH393107 JDD393101:JDD393107 JMZ393101:JMZ393107 JWV393101:JWV393107 KGR393101:KGR393107 KQN393101:KQN393107 LAJ393101:LAJ393107 LKF393101:LKF393107 LUB393101:LUB393107 MDX393101:MDX393107 MNT393101:MNT393107 MXP393101:MXP393107 NHL393101:NHL393107 NRH393101:NRH393107 OBD393101:OBD393107 OKZ393101:OKZ393107 OUV393101:OUV393107 PER393101:PER393107 PON393101:PON393107 PYJ393101:PYJ393107 QIF393101:QIF393107 QSB393101:QSB393107 RBX393101:RBX393107 RLT393101:RLT393107 RVP393101:RVP393107 SFL393101:SFL393107 SPH393101:SPH393107 SZD393101:SZD393107 TIZ393101:TIZ393107 TSV393101:TSV393107 UCR393101:UCR393107 UMN393101:UMN393107 UWJ393101:UWJ393107 VGF393101:VGF393107 VQB393101:VQB393107 VZX393101:VZX393107 WJT393101:WJT393107 WTP393101:WTP393107 HD458637:HD458643 QZ458637:QZ458643 AAV458637:AAV458643 AKR458637:AKR458643 AUN458637:AUN458643 BEJ458637:BEJ458643 BOF458637:BOF458643 BYB458637:BYB458643 CHX458637:CHX458643 CRT458637:CRT458643 DBP458637:DBP458643 DLL458637:DLL458643 DVH458637:DVH458643 EFD458637:EFD458643 EOZ458637:EOZ458643 EYV458637:EYV458643 FIR458637:FIR458643 FSN458637:FSN458643 GCJ458637:GCJ458643 GMF458637:GMF458643 GWB458637:GWB458643 HFX458637:HFX458643 HPT458637:HPT458643 HZP458637:HZP458643 IJL458637:IJL458643 ITH458637:ITH458643 JDD458637:JDD458643 JMZ458637:JMZ458643 JWV458637:JWV458643 KGR458637:KGR458643 KQN458637:KQN458643 LAJ458637:LAJ458643 LKF458637:LKF458643 LUB458637:LUB458643 MDX458637:MDX458643 MNT458637:MNT458643 MXP458637:MXP458643 NHL458637:NHL458643 NRH458637:NRH458643 OBD458637:OBD458643 OKZ458637:OKZ458643 OUV458637:OUV458643 PER458637:PER458643 PON458637:PON458643 PYJ458637:PYJ458643 QIF458637:QIF458643 QSB458637:QSB458643 RBX458637:RBX458643 RLT458637:RLT458643 RVP458637:RVP458643 SFL458637:SFL458643 SPH458637:SPH458643 SZD458637:SZD458643 TIZ458637:TIZ458643 TSV458637:TSV458643 UCR458637:UCR458643 UMN458637:UMN458643 UWJ458637:UWJ458643 VGF458637:VGF458643 VQB458637:VQB458643 VZX458637:VZX458643 WJT458637:WJT458643 WTP458637:WTP458643 HD524173:HD524179 QZ524173:QZ524179 AAV524173:AAV524179 AKR524173:AKR524179 AUN524173:AUN524179 BEJ524173:BEJ524179 BOF524173:BOF524179 BYB524173:BYB524179 CHX524173:CHX524179 CRT524173:CRT524179 DBP524173:DBP524179 DLL524173:DLL524179 DVH524173:DVH524179 EFD524173:EFD524179 EOZ524173:EOZ524179 EYV524173:EYV524179 FIR524173:FIR524179 FSN524173:FSN524179 GCJ524173:GCJ524179 GMF524173:GMF524179 GWB524173:GWB524179 HFX524173:HFX524179 HPT524173:HPT524179 HZP524173:HZP524179 IJL524173:IJL524179 ITH524173:ITH524179 JDD524173:JDD524179 JMZ524173:JMZ524179 JWV524173:JWV524179 KGR524173:KGR524179 KQN524173:KQN524179 LAJ524173:LAJ524179 LKF524173:LKF524179 LUB524173:LUB524179 MDX524173:MDX524179 MNT524173:MNT524179 MXP524173:MXP524179 NHL524173:NHL524179 NRH524173:NRH524179 OBD524173:OBD524179 OKZ524173:OKZ524179 OUV524173:OUV524179 PER524173:PER524179 PON524173:PON524179 PYJ524173:PYJ524179 QIF524173:QIF524179 QSB524173:QSB524179 RBX524173:RBX524179 RLT524173:RLT524179 RVP524173:RVP524179 SFL524173:SFL524179 SPH524173:SPH524179 SZD524173:SZD524179 TIZ524173:TIZ524179 TSV524173:TSV524179 UCR524173:UCR524179 UMN524173:UMN524179 UWJ524173:UWJ524179 VGF524173:VGF524179 VQB524173:VQB524179 VZX524173:VZX524179 WJT524173:WJT524179 WTP524173:WTP524179 HD589709:HD589715 QZ589709:QZ589715 AAV589709:AAV589715 AKR589709:AKR589715 AUN589709:AUN589715 BEJ589709:BEJ589715 BOF589709:BOF589715 BYB589709:BYB589715 CHX589709:CHX589715 CRT589709:CRT589715 DBP589709:DBP589715 DLL589709:DLL589715 DVH589709:DVH589715 EFD589709:EFD589715 EOZ589709:EOZ589715 EYV589709:EYV589715 FIR589709:FIR589715 FSN589709:FSN589715 GCJ589709:GCJ589715 GMF589709:GMF589715 GWB589709:GWB589715 HFX589709:HFX589715 HPT589709:HPT589715 HZP589709:HZP589715 IJL589709:IJL589715 ITH589709:ITH589715 JDD589709:JDD589715 JMZ589709:JMZ589715 JWV589709:JWV589715 KGR589709:KGR589715 KQN589709:KQN589715 LAJ589709:LAJ589715 LKF589709:LKF589715 LUB589709:LUB589715 MDX589709:MDX589715 MNT589709:MNT589715 MXP589709:MXP589715 NHL589709:NHL589715 NRH589709:NRH589715 OBD589709:OBD589715 OKZ589709:OKZ589715 OUV589709:OUV589715 PER589709:PER589715 PON589709:PON589715 PYJ589709:PYJ589715 QIF589709:QIF589715 QSB589709:QSB589715 RBX589709:RBX589715 RLT589709:RLT589715 RVP589709:RVP589715 SFL589709:SFL589715 SPH589709:SPH589715 SZD589709:SZD589715 TIZ589709:TIZ589715 TSV589709:TSV589715 UCR589709:UCR589715 UMN589709:UMN589715 UWJ589709:UWJ589715 VGF589709:VGF589715 VQB589709:VQB589715 VZX589709:VZX589715 WJT589709:WJT589715 WTP589709:WTP589715 HD655245:HD655251 QZ655245:QZ655251 AAV655245:AAV655251 AKR655245:AKR655251 AUN655245:AUN655251 BEJ655245:BEJ655251 BOF655245:BOF655251 BYB655245:BYB655251 CHX655245:CHX655251 CRT655245:CRT655251 DBP655245:DBP655251 DLL655245:DLL655251 DVH655245:DVH655251 EFD655245:EFD655251 EOZ655245:EOZ655251 EYV655245:EYV655251 FIR655245:FIR655251 FSN655245:FSN655251 GCJ655245:GCJ655251 GMF655245:GMF655251 GWB655245:GWB655251 HFX655245:HFX655251 HPT655245:HPT655251 HZP655245:HZP655251 IJL655245:IJL655251 ITH655245:ITH655251 JDD655245:JDD655251 JMZ655245:JMZ655251 JWV655245:JWV655251 KGR655245:KGR655251 KQN655245:KQN655251 LAJ655245:LAJ655251 LKF655245:LKF655251 LUB655245:LUB655251 MDX655245:MDX655251 MNT655245:MNT655251 MXP655245:MXP655251 NHL655245:NHL655251 NRH655245:NRH655251 OBD655245:OBD655251 OKZ655245:OKZ655251 OUV655245:OUV655251 PER655245:PER655251 PON655245:PON655251 PYJ655245:PYJ655251 QIF655245:QIF655251 QSB655245:QSB655251 RBX655245:RBX655251 RLT655245:RLT655251 RVP655245:RVP655251 SFL655245:SFL655251 SPH655245:SPH655251 SZD655245:SZD655251 TIZ655245:TIZ655251 TSV655245:TSV655251 UCR655245:UCR655251 UMN655245:UMN655251 UWJ655245:UWJ655251 VGF655245:VGF655251 VQB655245:VQB655251 VZX655245:VZX655251 WJT655245:WJT655251 WTP655245:WTP655251 HD720781:HD720787 QZ720781:QZ720787 AAV720781:AAV720787 AKR720781:AKR720787 AUN720781:AUN720787 BEJ720781:BEJ720787 BOF720781:BOF720787 BYB720781:BYB720787 CHX720781:CHX720787 CRT720781:CRT720787 DBP720781:DBP720787 DLL720781:DLL720787 DVH720781:DVH720787 EFD720781:EFD720787 EOZ720781:EOZ720787 EYV720781:EYV720787 FIR720781:FIR720787 FSN720781:FSN720787 GCJ720781:GCJ720787 GMF720781:GMF720787 GWB720781:GWB720787 HFX720781:HFX720787 HPT720781:HPT720787 HZP720781:HZP720787 IJL720781:IJL720787 ITH720781:ITH720787 JDD720781:JDD720787 JMZ720781:JMZ720787 JWV720781:JWV720787 KGR720781:KGR720787 KQN720781:KQN720787 LAJ720781:LAJ720787 LKF720781:LKF720787 LUB720781:LUB720787 MDX720781:MDX720787 MNT720781:MNT720787 MXP720781:MXP720787 NHL720781:NHL720787 NRH720781:NRH720787 OBD720781:OBD720787 OKZ720781:OKZ720787 OUV720781:OUV720787 PER720781:PER720787 PON720781:PON720787 PYJ720781:PYJ720787 QIF720781:QIF720787 QSB720781:QSB720787 RBX720781:RBX720787 RLT720781:RLT720787 RVP720781:RVP720787 SFL720781:SFL720787 SPH720781:SPH720787 SZD720781:SZD720787 TIZ720781:TIZ720787 TSV720781:TSV720787 UCR720781:UCR720787 UMN720781:UMN720787 UWJ720781:UWJ720787 VGF720781:VGF720787 VQB720781:VQB720787 VZX720781:VZX720787 WJT720781:WJT720787 WTP720781:WTP720787 HD786317:HD786323 QZ786317:QZ786323 AAV786317:AAV786323 AKR786317:AKR786323 AUN786317:AUN786323 BEJ786317:BEJ786323 BOF786317:BOF786323 BYB786317:BYB786323 CHX786317:CHX786323 CRT786317:CRT786323 DBP786317:DBP786323 DLL786317:DLL786323 DVH786317:DVH786323 EFD786317:EFD786323 EOZ786317:EOZ786323 EYV786317:EYV786323 FIR786317:FIR786323 FSN786317:FSN786323 GCJ786317:GCJ786323 GMF786317:GMF786323 GWB786317:GWB786323 HFX786317:HFX786323 HPT786317:HPT786323 HZP786317:HZP786323 IJL786317:IJL786323 ITH786317:ITH786323 JDD786317:JDD786323 JMZ786317:JMZ786323 JWV786317:JWV786323 KGR786317:KGR786323 KQN786317:KQN786323 LAJ786317:LAJ786323 LKF786317:LKF786323 LUB786317:LUB786323 MDX786317:MDX786323 MNT786317:MNT786323 MXP786317:MXP786323 NHL786317:NHL786323 NRH786317:NRH786323 OBD786317:OBD786323 OKZ786317:OKZ786323 OUV786317:OUV786323 PER786317:PER786323 PON786317:PON786323 PYJ786317:PYJ786323 QIF786317:QIF786323 QSB786317:QSB786323 RBX786317:RBX786323 RLT786317:RLT786323 RVP786317:RVP786323 SFL786317:SFL786323 SPH786317:SPH786323 SZD786317:SZD786323 TIZ786317:TIZ786323 TSV786317:TSV786323 UCR786317:UCR786323 UMN786317:UMN786323 UWJ786317:UWJ786323 VGF786317:VGF786323 VQB786317:VQB786323 VZX786317:VZX786323 WJT786317:WJT786323 WTP786317:WTP786323 HD851853:HD851859 QZ851853:QZ851859 AAV851853:AAV851859 AKR851853:AKR851859 AUN851853:AUN851859 BEJ851853:BEJ851859 BOF851853:BOF851859 BYB851853:BYB851859 CHX851853:CHX851859 CRT851853:CRT851859 DBP851853:DBP851859 DLL851853:DLL851859 DVH851853:DVH851859 EFD851853:EFD851859 EOZ851853:EOZ851859 EYV851853:EYV851859 FIR851853:FIR851859 FSN851853:FSN851859 GCJ851853:GCJ851859 GMF851853:GMF851859 GWB851853:GWB851859 HFX851853:HFX851859 HPT851853:HPT851859 HZP851853:HZP851859 IJL851853:IJL851859 ITH851853:ITH851859 JDD851853:JDD851859 JMZ851853:JMZ851859 JWV851853:JWV851859 KGR851853:KGR851859 KQN851853:KQN851859 LAJ851853:LAJ851859 LKF851853:LKF851859 LUB851853:LUB851859 MDX851853:MDX851859 MNT851853:MNT851859 MXP851853:MXP851859 NHL851853:NHL851859 NRH851853:NRH851859 OBD851853:OBD851859 OKZ851853:OKZ851859 OUV851853:OUV851859 PER851853:PER851859 PON851853:PON851859 PYJ851853:PYJ851859 QIF851853:QIF851859 QSB851853:QSB851859 RBX851853:RBX851859 RLT851853:RLT851859 RVP851853:RVP851859 SFL851853:SFL851859 SPH851853:SPH851859 SZD851853:SZD851859 TIZ851853:TIZ851859 TSV851853:TSV851859 UCR851853:UCR851859 UMN851853:UMN851859 UWJ851853:UWJ851859 VGF851853:VGF851859 VQB851853:VQB851859 VZX851853:VZX851859 WJT851853:WJT851859 WTP851853:WTP851859 HD917389:HD917395 QZ917389:QZ917395 AAV917389:AAV917395 AKR917389:AKR917395 AUN917389:AUN917395 BEJ917389:BEJ917395 BOF917389:BOF917395 BYB917389:BYB917395 CHX917389:CHX917395 CRT917389:CRT917395 DBP917389:DBP917395 DLL917389:DLL917395 DVH917389:DVH917395 EFD917389:EFD917395 EOZ917389:EOZ917395 EYV917389:EYV917395 FIR917389:FIR917395 FSN917389:FSN917395 GCJ917389:GCJ917395 GMF917389:GMF917395 GWB917389:GWB917395 HFX917389:HFX917395 HPT917389:HPT917395 HZP917389:HZP917395 IJL917389:IJL917395 ITH917389:ITH917395 JDD917389:JDD917395 JMZ917389:JMZ917395 JWV917389:JWV917395 KGR917389:KGR917395 KQN917389:KQN917395 LAJ917389:LAJ917395 LKF917389:LKF917395 LUB917389:LUB917395 MDX917389:MDX917395 MNT917389:MNT917395 MXP917389:MXP917395 NHL917389:NHL917395 NRH917389:NRH917395 OBD917389:OBD917395 OKZ917389:OKZ917395 OUV917389:OUV917395 PER917389:PER917395 PON917389:PON917395 PYJ917389:PYJ917395 QIF917389:QIF917395 QSB917389:QSB917395 RBX917389:RBX917395 RLT917389:RLT917395 RVP917389:RVP917395 SFL917389:SFL917395 SPH917389:SPH917395 SZD917389:SZD917395 TIZ917389:TIZ917395 TSV917389:TSV917395 UCR917389:UCR917395 UMN917389:UMN917395 UWJ917389:UWJ917395 VGF917389:VGF917395 VQB917389:VQB917395 VZX917389:VZX917395 WJT917389:WJT917395 WTP917389:WTP917395 HD982925:HD982931 QZ982925:QZ982931 AAV982925:AAV982931 AKR982925:AKR982931 AUN982925:AUN982931 BEJ982925:BEJ982931 BOF982925:BOF982931 BYB982925:BYB982931 CHX982925:CHX982931 CRT982925:CRT982931 DBP982925:DBP982931 DLL982925:DLL982931 DVH982925:DVH982931 EFD982925:EFD982931 EOZ982925:EOZ982931 EYV982925:EYV982931 FIR982925:FIR982931 FSN982925:FSN982931 GCJ982925:GCJ982931 GMF982925:GMF982931 GWB982925:GWB982931 HFX982925:HFX982931 HPT982925:HPT982931 HZP982925:HZP982931 IJL982925:IJL982931 ITH982925:ITH982931 JDD982925:JDD982931 JMZ982925:JMZ982931 JWV982925:JWV982931 KGR982925:KGR982931 KQN982925:KQN982931 LAJ982925:LAJ982931 LKF982925:LKF982931 LUB982925:LUB982931 MDX982925:MDX982931 MNT982925:MNT982931 MXP982925:MXP982931 NHL982925:NHL982931 NRH982925:NRH982931 OBD982925:OBD982931 OKZ982925:OKZ982931 OUV982925:OUV982931 PER982925:PER982931 PON982925:PON982931 PYJ982925:PYJ982931 QIF982925:QIF982931 QSB982925:QSB982931 RBX982925:RBX982931 RLT982925:RLT982931 RVP982925:RVP982931 SFL982925:SFL982931 SPH982925:SPH982931 SZD982925:SZD982931 TIZ982925:TIZ982931 TSV982925:TSV982931 UCR982925:UCR982931 UMN982925:UMN982931 UWJ982925:UWJ982931 VGF982925:VGF982931 VQB982925:VQB982931 VZX982925:VZX982931 WJT982925:WJT982931 WTP982925:WTP982931 FR12 PN12 ZJ12 AJF12 ATB12 BCX12 BMT12 BWP12 CGL12 CQH12 DAD12 DJZ12 DTV12 EDR12 ENN12 EXJ12 FHF12 FRB12 GAX12 GKT12 GUP12 HEL12 HOH12 HYD12 IHZ12 IRV12 JBR12 JLN12 JVJ12 KFF12 KPB12 KYX12 LIT12 LSP12 MCL12 MMH12 MWD12 NFZ12 NPV12 NZR12 OJN12 OTJ12 PDF12 PNB12 PWX12 QGT12 QQP12 RAL12 RKH12 RUD12 SDZ12 SNV12 SXR12 THN12 TRJ12 UBF12 ULB12 UUX12 VET12 VOP12 VYL12 WIH12 WSD12 PV13:PV23 ZR13:ZR23 AJN13:AJN23 ATJ13:ATJ23 BDF13:BDF23 BNB13:BNB23 BWX13:BWX23 CGT13:CGT23 CQP13:CQP23 DAL13:DAL23 DKH13:DKH23 DUD13:DUD23 EDZ13:EDZ23 ENV13:ENV23 EXR13:EXR23 FHN13:FHN23 FRJ13:FRJ23 GBF13:GBF23 GLB13:GLB23 GUX13:GUX23 HET13:HET23 HOP13:HOP23 HYL13:HYL23 IIH13:IIH23 ISD13:ISD23 JBZ13:JBZ23 JLV13:JLV23 JVR13:JVR23 KFN13:KFN23 KPJ13:KPJ23 KZF13:KZF23 LJB13:LJB23 LSX13:LSX23 MCT13:MCT23 MMP13:MMP23 MWL13:MWL23 NGH13:NGH23 NQD13:NQD23 NZZ13:NZZ23 OJV13:OJV23 OTR13:OTR23 PDN13:PDN23 PNJ13:PNJ23 PXF13:PXF23 QHB13:QHB23 QQX13:QQX23 RAT13:RAT23 RKP13:RKP23 RUL13:RUL23 SEH13:SEH23 SOD13:SOD23 SXZ13:SXZ23 THV13:THV23 TRR13:TRR23 UBN13:UBN23 ULJ13:ULJ23 UVF13:UVF23 VFB13:VFB23 VOX13:VOX23 VYT13:VYT23 WIP13:WIP23 WSL13:WSL23 FZ13:FZ23" xr:uid="{00000000-0002-0000-0200-000001000000}"/>
    <dataValidation allowBlank="1" showInputMessage="1" showErrorMessage="1" promptTitle="Attention!" prompt="Une réponse allant de 0 à 12 mois est attendue._x000a_" sqref="HF65421:HF65425 RB65421:RB65425 AAX65421:AAX65425 AKT65421:AKT65425 AUP65421:AUP65425 BEL65421:BEL65425 BOH65421:BOH65425 BYD65421:BYD65425 CHZ65421:CHZ65425 CRV65421:CRV65425 DBR65421:DBR65425 DLN65421:DLN65425 DVJ65421:DVJ65425 EFF65421:EFF65425 EPB65421:EPB65425 EYX65421:EYX65425 FIT65421:FIT65425 FSP65421:FSP65425 GCL65421:GCL65425 GMH65421:GMH65425 GWD65421:GWD65425 HFZ65421:HFZ65425 HPV65421:HPV65425 HZR65421:HZR65425 IJN65421:IJN65425 ITJ65421:ITJ65425 JDF65421:JDF65425 JNB65421:JNB65425 JWX65421:JWX65425 KGT65421:KGT65425 KQP65421:KQP65425 LAL65421:LAL65425 LKH65421:LKH65425 LUD65421:LUD65425 MDZ65421:MDZ65425 MNV65421:MNV65425 MXR65421:MXR65425 NHN65421:NHN65425 NRJ65421:NRJ65425 OBF65421:OBF65425 OLB65421:OLB65425 OUX65421:OUX65425 PET65421:PET65425 POP65421:POP65425 PYL65421:PYL65425 QIH65421:QIH65425 QSD65421:QSD65425 RBZ65421:RBZ65425 RLV65421:RLV65425 RVR65421:RVR65425 SFN65421:SFN65425 SPJ65421:SPJ65425 SZF65421:SZF65425 TJB65421:TJB65425 TSX65421:TSX65425 UCT65421:UCT65425 UMP65421:UMP65425 UWL65421:UWL65425 VGH65421:VGH65425 VQD65421:VQD65425 VZZ65421:VZZ65425 WJV65421:WJV65425 WTR65421:WTR65425 HF130957:HF130961 RB130957:RB130961 AAX130957:AAX130961 AKT130957:AKT130961 AUP130957:AUP130961 BEL130957:BEL130961 BOH130957:BOH130961 BYD130957:BYD130961 CHZ130957:CHZ130961 CRV130957:CRV130961 DBR130957:DBR130961 DLN130957:DLN130961 DVJ130957:DVJ130961 EFF130957:EFF130961 EPB130957:EPB130961 EYX130957:EYX130961 FIT130957:FIT130961 FSP130957:FSP130961 GCL130957:GCL130961 GMH130957:GMH130961 GWD130957:GWD130961 HFZ130957:HFZ130961 HPV130957:HPV130961 HZR130957:HZR130961 IJN130957:IJN130961 ITJ130957:ITJ130961 JDF130957:JDF130961 JNB130957:JNB130961 JWX130957:JWX130961 KGT130957:KGT130961 KQP130957:KQP130961 LAL130957:LAL130961 LKH130957:LKH130961 LUD130957:LUD130961 MDZ130957:MDZ130961 MNV130957:MNV130961 MXR130957:MXR130961 NHN130957:NHN130961 NRJ130957:NRJ130961 OBF130957:OBF130961 OLB130957:OLB130961 OUX130957:OUX130961 PET130957:PET130961 POP130957:POP130961 PYL130957:PYL130961 QIH130957:QIH130961 QSD130957:QSD130961 RBZ130957:RBZ130961 RLV130957:RLV130961 RVR130957:RVR130961 SFN130957:SFN130961 SPJ130957:SPJ130961 SZF130957:SZF130961 TJB130957:TJB130961 TSX130957:TSX130961 UCT130957:UCT130961 UMP130957:UMP130961 UWL130957:UWL130961 VGH130957:VGH130961 VQD130957:VQD130961 VZZ130957:VZZ130961 WJV130957:WJV130961 WTR130957:WTR130961 HF196493:HF196497 RB196493:RB196497 AAX196493:AAX196497 AKT196493:AKT196497 AUP196493:AUP196497 BEL196493:BEL196497 BOH196493:BOH196497 BYD196493:BYD196497 CHZ196493:CHZ196497 CRV196493:CRV196497 DBR196493:DBR196497 DLN196493:DLN196497 DVJ196493:DVJ196497 EFF196493:EFF196497 EPB196493:EPB196497 EYX196493:EYX196497 FIT196493:FIT196497 FSP196493:FSP196497 GCL196493:GCL196497 GMH196493:GMH196497 GWD196493:GWD196497 HFZ196493:HFZ196497 HPV196493:HPV196497 HZR196493:HZR196497 IJN196493:IJN196497 ITJ196493:ITJ196497 JDF196493:JDF196497 JNB196493:JNB196497 JWX196493:JWX196497 KGT196493:KGT196497 KQP196493:KQP196497 LAL196493:LAL196497 LKH196493:LKH196497 LUD196493:LUD196497 MDZ196493:MDZ196497 MNV196493:MNV196497 MXR196493:MXR196497 NHN196493:NHN196497 NRJ196493:NRJ196497 OBF196493:OBF196497 OLB196493:OLB196497 OUX196493:OUX196497 PET196493:PET196497 POP196493:POP196497 PYL196493:PYL196497 QIH196493:QIH196497 QSD196493:QSD196497 RBZ196493:RBZ196497 RLV196493:RLV196497 RVR196493:RVR196497 SFN196493:SFN196497 SPJ196493:SPJ196497 SZF196493:SZF196497 TJB196493:TJB196497 TSX196493:TSX196497 UCT196493:UCT196497 UMP196493:UMP196497 UWL196493:UWL196497 VGH196493:VGH196497 VQD196493:VQD196497 VZZ196493:VZZ196497 WJV196493:WJV196497 WTR196493:WTR196497 HF262029:HF262033 RB262029:RB262033 AAX262029:AAX262033 AKT262029:AKT262033 AUP262029:AUP262033 BEL262029:BEL262033 BOH262029:BOH262033 BYD262029:BYD262033 CHZ262029:CHZ262033 CRV262029:CRV262033 DBR262029:DBR262033 DLN262029:DLN262033 DVJ262029:DVJ262033 EFF262029:EFF262033 EPB262029:EPB262033 EYX262029:EYX262033 FIT262029:FIT262033 FSP262029:FSP262033 GCL262029:GCL262033 GMH262029:GMH262033 GWD262029:GWD262033 HFZ262029:HFZ262033 HPV262029:HPV262033 HZR262029:HZR262033 IJN262029:IJN262033 ITJ262029:ITJ262033 JDF262029:JDF262033 JNB262029:JNB262033 JWX262029:JWX262033 KGT262029:KGT262033 KQP262029:KQP262033 LAL262029:LAL262033 LKH262029:LKH262033 LUD262029:LUD262033 MDZ262029:MDZ262033 MNV262029:MNV262033 MXR262029:MXR262033 NHN262029:NHN262033 NRJ262029:NRJ262033 OBF262029:OBF262033 OLB262029:OLB262033 OUX262029:OUX262033 PET262029:PET262033 POP262029:POP262033 PYL262029:PYL262033 QIH262029:QIH262033 QSD262029:QSD262033 RBZ262029:RBZ262033 RLV262029:RLV262033 RVR262029:RVR262033 SFN262029:SFN262033 SPJ262029:SPJ262033 SZF262029:SZF262033 TJB262029:TJB262033 TSX262029:TSX262033 UCT262029:UCT262033 UMP262029:UMP262033 UWL262029:UWL262033 VGH262029:VGH262033 VQD262029:VQD262033 VZZ262029:VZZ262033 WJV262029:WJV262033 WTR262029:WTR262033 HF327565:HF327569 RB327565:RB327569 AAX327565:AAX327569 AKT327565:AKT327569 AUP327565:AUP327569 BEL327565:BEL327569 BOH327565:BOH327569 BYD327565:BYD327569 CHZ327565:CHZ327569 CRV327565:CRV327569 DBR327565:DBR327569 DLN327565:DLN327569 DVJ327565:DVJ327569 EFF327565:EFF327569 EPB327565:EPB327569 EYX327565:EYX327569 FIT327565:FIT327569 FSP327565:FSP327569 GCL327565:GCL327569 GMH327565:GMH327569 GWD327565:GWD327569 HFZ327565:HFZ327569 HPV327565:HPV327569 HZR327565:HZR327569 IJN327565:IJN327569 ITJ327565:ITJ327569 JDF327565:JDF327569 JNB327565:JNB327569 JWX327565:JWX327569 KGT327565:KGT327569 KQP327565:KQP327569 LAL327565:LAL327569 LKH327565:LKH327569 LUD327565:LUD327569 MDZ327565:MDZ327569 MNV327565:MNV327569 MXR327565:MXR327569 NHN327565:NHN327569 NRJ327565:NRJ327569 OBF327565:OBF327569 OLB327565:OLB327569 OUX327565:OUX327569 PET327565:PET327569 POP327565:POP327569 PYL327565:PYL327569 QIH327565:QIH327569 QSD327565:QSD327569 RBZ327565:RBZ327569 RLV327565:RLV327569 RVR327565:RVR327569 SFN327565:SFN327569 SPJ327565:SPJ327569 SZF327565:SZF327569 TJB327565:TJB327569 TSX327565:TSX327569 UCT327565:UCT327569 UMP327565:UMP327569 UWL327565:UWL327569 VGH327565:VGH327569 VQD327565:VQD327569 VZZ327565:VZZ327569 WJV327565:WJV327569 WTR327565:WTR327569 HF393101:HF393105 RB393101:RB393105 AAX393101:AAX393105 AKT393101:AKT393105 AUP393101:AUP393105 BEL393101:BEL393105 BOH393101:BOH393105 BYD393101:BYD393105 CHZ393101:CHZ393105 CRV393101:CRV393105 DBR393101:DBR393105 DLN393101:DLN393105 DVJ393101:DVJ393105 EFF393101:EFF393105 EPB393101:EPB393105 EYX393101:EYX393105 FIT393101:FIT393105 FSP393101:FSP393105 GCL393101:GCL393105 GMH393101:GMH393105 GWD393101:GWD393105 HFZ393101:HFZ393105 HPV393101:HPV393105 HZR393101:HZR393105 IJN393101:IJN393105 ITJ393101:ITJ393105 JDF393101:JDF393105 JNB393101:JNB393105 JWX393101:JWX393105 KGT393101:KGT393105 KQP393101:KQP393105 LAL393101:LAL393105 LKH393101:LKH393105 LUD393101:LUD393105 MDZ393101:MDZ393105 MNV393101:MNV393105 MXR393101:MXR393105 NHN393101:NHN393105 NRJ393101:NRJ393105 OBF393101:OBF393105 OLB393101:OLB393105 OUX393101:OUX393105 PET393101:PET393105 POP393101:POP393105 PYL393101:PYL393105 QIH393101:QIH393105 QSD393101:QSD393105 RBZ393101:RBZ393105 RLV393101:RLV393105 RVR393101:RVR393105 SFN393101:SFN393105 SPJ393101:SPJ393105 SZF393101:SZF393105 TJB393101:TJB393105 TSX393101:TSX393105 UCT393101:UCT393105 UMP393101:UMP393105 UWL393101:UWL393105 VGH393101:VGH393105 VQD393101:VQD393105 VZZ393101:VZZ393105 WJV393101:WJV393105 WTR393101:WTR393105 HF458637:HF458641 RB458637:RB458641 AAX458637:AAX458641 AKT458637:AKT458641 AUP458637:AUP458641 BEL458637:BEL458641 BOH458637:BOH458641 BYD458637:BYD458641 CHZ458637:CHZ458641 CRV458637:CRV458641 DBR458637:DBR458641 DLN458637:DLN458641 DVJ458637:DVJ458641 EFF458637:EFF458641 EPB458637:EPB458641 EYX458637:EYX458641 FIT458637:FIT458641 FSP458637:FSP458641 GCL458637:GCL458641 GMH458637:GMH458641 GWD458637:GWD458641 HFZ458637:HFZ458641 HPV458637:HPV458641 HZR458637:HZR458641 IJN458637:IJN458641 ITJ458637:ITJ458641 JDF458637:JDF458641 JNB458637:JNB458641 JWX458637:JWX458641 KGT458637:KGT458641 KQP458637:KQP458641 LAL458637:LAL458641 LKH458637:LKH458641 LUD458637:LUD458641 MDZ458637:MDZ458641 MNV458637:MNV458641 MXR458637:MXR458641 NHN458637:NHN458641 NRJ458637:NRJ458641 OBF458637:OBF458641 OLB458637:OLB458641 OUX458637:OUX458641 PET458637:PET458641 POP458637:POP458641 PYL458637:PYL458641 QIH458637:QIH458641 QSD458637:QSD458641 RBZ458637:RBZ458641 RLV458637:RLV458641 RVR458637:RVR458641 SFN458637:SFN458641 SPJ458637:SPJ458641 SZF458637:SZF458641 TJB458637:TJB458641 TSX458637:TSX458641 UCT458637:UCT458641 UMP458637:UMP458641 UWL458637:UWL458641 VGH458637:VGH458641 VQD458637:VQD458641 VZZ458637:VZZ458641 WJV458637:WJV458641 WTR458637:WTR458641 HF524173:HF524177 RB524173:RB524177 AAX524173:AAX524177 AKT524173:AKT524177 AUP524173:AUP524177 BEL524173:BEL524177 BOH524173:BOH524177 BYD524173:BYD524177 CHZ524173:CHZ524177 CRV524173:CRV524177 DBR524173:DBR524177 DLN524173:DLN524177 DVJ524173:DVJ524177 EFF524173:EFF524177 EPB524173:EPB524177 EYX524173:EYX524177 FIT524173:FIT524177 FSP524173:FSP524177 GCL524173:GCL524177 GMH524173:GMH524177 GWD524173:GWD524177 HFZ524173:HFZ524177 HPV524173:HPV524177 HZR524173:HZR524177 IJN524173:IJN524177 ITJ524173:ITJ524177 JDF524173:JDF524177 JNB524173:JNB524177 JWX524173:JWX524177 KGT524173:KGT524177 KQP524173:KQP524177 LAL524173:LAL524177 LKH524173:LKH524177 LUD524173:LUD524177 MDZ524173:MDZ524177 MNV524173:MNV524177 MXR524173:MXR524177 NHN524173:NHN524177 NRJ524173:NRJ524177 OBF524173:OBF524177 OLB524173:OLB524177 OUX524173:OUX524177 PET524173:PET524177 POP524173:POP524177 PYL524173:PYL524177 QIH524173:QIH524177 QSD524173:QSD524177 RBZ524173:RBZ524177 RLV524173:RLV524177 RVR524173:RVR524177 SFN524173:SFN524177 SPJ524173:SPJ524177 SZF524173:SZF524177 TJB524173:TJB524177 TSX524173:TSX524177 UCT524173:UCT524177 UMP524173:UMP524177 UWL524173:UWL524177 VGH524173:VGH524177 VQD524173:VQD524177 VZZ524173:VZZ524177 WJV524173:WJV524177 WTR524173:WTR524177 HF589709:HF589713 RB589709:RB589713 AAX589709:AAX589713 AKT589709:AKT589713 AUP589709:AUP589713 BEL589709:BEL589713 BOH589709:BOH589713 BYD589709:BYD589713 CHZ589709:CHZ589713 CRV589709:CRV589713 DBR589709:DBR589713 DLN589709:DLN589713 DVJ589709:DVJ589713 EFF589709:EFF589713 EPB589709:EPB589713 EYX589709:EYX589713 FIT589709:FIT589713 FSP589709:FSP589713 GCL589709:GCL589713 GMH589709:GMH589713 GWD589709:GWD589713 HFZ589709:HFZ589713 HPV589709:HPV589713 HZR589709:HZR589713 IJN589709:IJN589713 ITJ589709:ITJ589713 JDF589709:JDF589713 JNB589709:JNB589713 JWX589709:JWX589713 KGT589709:KGT589713 KQP589709:KQP589713 LAL589709:LAL589713 LKH589709:LKH589713 LUD589709:LUD589713 MDZ589709:MDZ589713 MNV589709:MNV589713 MXR589709:MXR589713 NHN589709:NHN589713 NRJ589709:NRJ589713 OBF589709:OBF589713 OLB589709:OLB589713 OUX589709:OUX589713 PET589709:PET589713 POP589709:POP589713 PYL589709:PYL589713 QIH589709:QIH589713 QSD589709:QSD589713 RBZ589709:RBZ589713 RLV589709:RLV589713 RVR589709:RVR589713 SFN589709:SFN589713 SPJ589709:SPJ589713 SZF589709:SZF589713 TJB589709:TJB589713 TSX589709:TSX589713 UCT589709:UCT589713 UMP589709:UMP589713 UWL589709:UWL589713 VGH589709:VGH589713 VQD589709:VQD589713 VZZ589709:VZZ589713 WJV589709:WJV589713 WTR589709:WTR589713 HF655245:HF655249 RB655245:RB655249 AAX655245:AAX655249 AKT655245:AKT655249 AUP655245:AUP655249 BEL655245:BEL655249 BOH655245:BOH655249 BYD655245:BYD655249 CHZ655245:CHZ655249 CRV655245:CRV655249 DBR655245:DBR655249 DLN655245:DLN655249 DVJ655245:DVJ655249 EFF655245:EFF655249 EPB655245:EPB655249 EYX655245:EYX655249 FIT655245:FIT655249 FSP655245:FSP655249 GCL655245:GCL655249 GMH655245:GMH655249 GWD655245:GWD655249 HFZ655245:HFZ655249 HPV655245:HPV655249 HZR655245:HZR655249 IJN655245:IJN655249 ITJ655245:ITJ655249 JDF655245:JDF655249 JNB655245:JNB655249 JWX655245:JWX655249 KGT655245:KGT655249 KQP655245:KQP655249 LAL655245:LAL655249 LKH655245:LKH655249 LUD655245:LUD655249 MDZ655245:MDZ655249 MNV655245:MNV655249 MXR655245:MXR655249 NHN655245:NHN655249 NRJ655245:NRJ655249 OBF655245:OBF655249 OLB655245:OLB655249 OUX655245:OUX655249 PET655245:PET655249 POP655245:POP655249 PYL655245:PYL655249 QIH655245:QIH655249 QSD655245:QSD655249 RBZ655245:RBZ655249 RLV655245:RLV655249 RVR655245:RVR655249 SFN655245:SFN655249 SPJ655245:SPJ655249 SZF655245:SZF655249 TJB655245:TJB655249 TSX655245:TSX655249 UCT655245:UCT655249 UMP655245:UMP655249 UWL655245:UWL655249 VGH655245:VGH655249 VQD655245:VQD655249 VZZ655245:VZZ655249 WJV655245:WJV655249 WTR655245:WTR655249 HF720781:HF720785 RB720781:RB720785 AAX720781:AAX720785 AKT720781:AKT720785 AUP720781:AUP720785 BEL720781:BEL720785 BOH720781:BOH720785 BYD720781:BYD720785 CHZ720781:CHZ720785 CRV720781:CRV720785 DBR720781:DBR720785 DLN720781:DLN720785 DVJ720781:DVJ720785 EFF720781:EFF720785 EPB720781:EPB720785 EYX720781:EYX720785 FIT720781:FIT720785 FSP720781:FSP720785 GCL720781:GCL720785 GMH720781:GMH720785 GWD720781:GWD720785 HFZ720781:HFZ720785 HPV720781:HPV720785 HZR720781:HZR720785 IJN720781:IJN720785 ITJ720781:ITJ720785 JDF720781:JDF720785 JNB720781:JNB720785 JWX720781:JWX720785 KGT720781:KGT720785 KQP720781:KQP720785 LAL720781:LAL720785 LKH720781:LKH720785 LUD720781:LUD720785 MDZ720781:MDZ720785 MNV720781:MNV720785 MXR720781:MXR720785 NHN720781:NHN720785 NRJ720781:NRJ720785 OBF720781:OBF720785 OLB720781:OLB720785 OUX720781:OUX720785 PET720781:PET720785 POP720781:POP720785 PYL720781:PYL720785 QIH720781:QIH720785 QSD720781:QSD720785 RBZ720781:RBZ720785 RLV720781:RLV720785 RVR720781:RVR720785 SFN720781:SFN720785 SPJ720781:SPJ720785 SZF720781:SZF720785 TJB720781:TJB720785 TSX720781:TSX720785 UCT720781:UCT720785 UMP720781:UMP720785 UWL720781:UWL720785 VGH720781:VGH720785 VQD720781:VQD720785 VZZ720781:VZZ720785 WJV720781:WJV720785 WTR720781:WTR720785 HF786317:HF786321 RB786317:RB786321 AAX786317:AAX786321 AKT786317:AKT786321 AUP786317:AUP786321 BEL786317:BEL786321 BOH786317:BOH786321 BYD786317:BYD786321 CHZ786317:CHZ786321 CRV786317:CRV786321 DBR786317:DBR786321 DLN786317:DLN786321 DVJ786317:DVJ786321 EFF786317:EFF786321 EPB786317:EPB786321 EYX786317:EYX786321 FIT786317:FIT786321 FSP786317:FSP786321 GCL786317:GCL786321 GMH786317:GMH786321 GWD786317:GWD786321 HFZ786317:HFZ786321 HPV786317:HPV786321 HZR786317:HZR786321 IJN786317:IJN786321 ITJ786317:ITJ786321 JDF786317:JDF786321 JNB786317:JNB786321 JWX786317:JWX786321 KGT786317:KGT786321 KQP786317:KQP786321 LAL786317:LAL786321 LKH786317:LKH786321 LUD786317:LUD786321 MDZ786317:MDZ786321 MNV786317:MNV786321 MXR786317:MXR786321 NHN786317:NHN786321 NRJ786317:NRJ786321 OBF786317:OBF786321 OLB786317:OLB786321 OUX786317:OUX786321 PET786317:PET786321 POP786317:POP786321 PYL786317:PYL786321 QIH786317:QIH786321 QSD786317:QSD786321 RBZ786317:RBZ786321 RLV786317:RLV786321 RVR786317:RVR786321 SFN786317:SFN786321 SPJ786317:SPJ786321 SZF786317:SZF786321 TJB786317:TJB786321 TSX786317:TSX786321 UCT786317:UCT786321 UMP786317:UMP786321 UWL786317:UWL786321 VGH786317:VGH786321 VQD786317:VQD786321 VZZ786317:VZZ786321 WJV786317:WJV786321 WTR786317:WTR786321 HF851853:HF851857 RB851853:RB851857 AAX851853:AAX851857 AKT851853:AKT851857 AUP851853:AUP851857 BEL851853:BEL851857 BOH851853:BOH851857 BYD851853:BYD851857 CHZ851853:CHZ851857 CRV851853:CRV851857 DBR851853:DBR851857 DLN851853:DLN851857 DVJ851853:DVJ851857 EFF851853:EFF851857 EPB851853:EPB851857 EYX851853:EYX851857 FIT851853:FIT851857 FSP851853:FSP851857 GCL851853:GCL851857 GMH851853:GMH851857 GWD851853:GWD851857 HFZ851853:HFZ851857 HPV851853:HPV851857 HZR851853:HZR851857 IJN851853:IJN851857 ITJ851853:ITJ851857 JDF851853:JDF851857 JNB851853:JNB851857 JWX851853:JWX851857 KGT851853:KGT851857 KQP851853:KQP851857 LAL851853:LAL851857 LKH851853:LKH851857 LUD851853:LUD851857 MDZ851853:MDZ851857 MNV851853:MNV851857 MXR851853:MXR851857 NHN851853:NHN851857 NRJ851853:NRJ851857 OBF851853:OBF851857 OLB851853:OLB851857 OUX851853:OUX851857 PET851853:PET851857 POP851853:POP851857 PYL851853:PYL851857 QIH851853:QIH851857 QSD851853:QSD851857 RBZ851853:RBZ851857 RLV851853:RLV851857 RVR851853:RVR851857 SFN851853:SFN851857 SPJ851853:SPJ851857 SZF851853:SZF851857 TJB851853:TJB851857 TSX851853:TSX851857 UCT851853:UCT851857 UMP851853:UMP851857 UWL851853:UWL851857 VGH851853:VGH851857 VQD851853:VQD851857 VZZ851853:VZZ851857 WJV851853:WJV851857 WTR851853:WTR851857 HF917389:HF917393 RB917389:RB917393 AAX917389:AAX917393 AKT917389:AKT917393 AUP917389:AUP917393 BEL917389:BEL917393 BOH917389:BOH917393 BYD917389:BYD917393 CHZ917389:CHZ917393 CRV917389:CRV917393 DBR917389:DBR917393 DLN917389:DLN917393 DVJ917389:DVJ917393 EFF917389:EFF917393 EPB917389:EPB917393 EYX917389:EYX917393 FIT917389:FIT917393 FSP917389:FSP917393 GCL917389:GCL917393 GMH917389:GMH917393 GWD917389:GWD917393 HFZ917389:HFZ917393 HPV917389:HPV917393 HZR917389:HZR917393 IJN917389:IJN917393 ITJ917389:ITJ917393 JDF917389:JDF917393 JNB917389:JNB917393 JWX917389:JWX917393 KGT917389:KGT917393 KQP917389:KQP917393 LAL917389:LAL917393 LKH917389:LKH917393 LUD917389:LUD917393 MDZ917389:MDZ917393 MNV917389:MNV917393 MXR917389:MXR917393 NHN917389:NHN917393 NRJ917389:NRJ917393 OBF917389:OBF917393 OLB917389:OLB917393 OUX917389:OUX917393 PET917389:PET917393 POP917389:POP917393 PYL917389:PYL917393 QIH917389:QIH917393 QSD917389:QSD917393 RBZ917389:RBZ917393 RLV917389:RLV917393 RVR917389:RVR917393 SFN917389:SFN917393 SPJ917389:SPJ917393 SZF917389:SZF917393 TJB917389:TJB917393 TSX917389:TSX917393 UCT917389:UCT917393 UMP917389:UMP917393 UWL917389:UWL917393 VGH917389:VGH917393 VQD917389:VQD917393 VZZ917389:VZZ917393 WJV917389:WJV917393 WTR917389:WTR917393 HF982925:HF982929 RB982925:RB982929 AAX982925:AAX982929 AKT982925:AKT982929 AUP982925:AUP982929 BEL982925:BEL982929 BOH982925:BOH982929 BYD982925:BYD982929 CHZ982925:CHZ982929 CRV982925:CRV982929 DBR982925:DBR982929 DLN982925:DLN982929 DVJ982925:DVJ982929 EFF982925:EFF982929 EPB982925:EPB982929 EYX982925:EYX982929 FIT982925:FIT982929 FSP982925:FSP982929 GCL982925:GCL982929 GMH982925:GMH982929 GWD982925:GWD982929 HFZ982925:HFZ982929 HPV982925:HPV982929 HZR982925:HZR982929 IJN982925:IJN982929 ITJ982925:ITJ982929 JDF982925:JDF982929 JNB982925:JNB982929 JWX982925:JWX982929 KGT982925:KGT982929 KQP982925:KQP982929 LAL982925:LAL982929 LKH982925:LKH982929 LUD982925:LUD982929 MDZ982925:MDZ982929 MNV982925:MNV982929 MXR982925:MXR982929 NHN982925:NHN982929 NRJ982925:NRJ982929 OBF982925:OBF982929 OLB982925:OLB982929 OUX982925:OUX982929 PET982925:PET982929 POP982925:POP982929 PYL982925:PYL982929 QIH982925:QIH982929 QSD982925:QSD982929 RBZ982925:RBZ982929 RLV982925:RLV982929 RVR982925:RVR982929 SFN982925:SFN982929 SPJ982925:SPJ982929 SZF982925:SZF982929 TJB982925:TJB982929 TSX982925:TSX982929 UCT982925:UCT982929 UMP982925:UMP982929 UWL982925:UWL982929 VGH982925:VGH982929 VQD982925:VQD982929 VZZ982925:VZZ982929 WJV982925:WJV982929 WTR982925:WTR982929 WSF12 WIJ12 VYN12 VOR12 VEV12 UUZ12 ULD12 UBH12 TRL12 THP12 SXT12 SNX12 SEB12 RUF12 RKJ12 RAN12 QQR12 QGV12 PWZ12 PND12 PDH12 OTL12 OJP12 NZT12 NPX12 NGB12 MWF12 MMJ12 MCN12 LSR12 LIV12 KYZ12 KPD12 KFH12 JVL12 JLP12 JBT12 IRX12 IIB12 HYF12 HOJ12 HEN12 GUR12 GKV12 GAZ12 FRD12 FHH12 EXL12 ENP12 EDT12 DTX12 DKB12 DAF12 CQJ12 CGN12 BWR12 BMV12 BCZ12 ATD12 AJH12 ZL12 PP12 FT12 WIR13:WIR23 VYV13:VYV23 VOZ13:VOZ23 VFD13:VFD23 UVH13:UVH23 ULL13:ULL23 UBP13:UBP23 TRT13:TRT23 THX13:THX23 SYB13:SYB23 SOF13:SOF23 SEJ13:SEJ23 RUN13:RUN23 RKR13:RKR23 RAV13:RAV23 QQZ13:QQZ23 QHD13:QHD23 PXH13:PXH23 PNL13:PNL23 PDP13:PDP23 OTT13:OTT23 OJX13:OJX23 OAB13:OAB23 NQF13:NQF23 NGJ13:NGJ23 MWN13:MWN23 MMR13:MMR23 MCV13:MCV23 LSZ13:LSZ23 LJD13:LJD23 KZH13:KZH23 KPL13:KPL23 KFP13:KFP23 JVT13:JVT23 JLX13:JLX23 JCB13:JCB23 ISF13:ISF23 IIJ13:IIJ23 HYN13:HYN23 HOR13:HOR23 HEV13:HEV23 GUZ13:GUZ23 GLD13:GLD23 GBH13:GBH23 FRL13:FRL23 FHP13:FHP23 EXT13:EXT23 ENX13:ENX23 EEB13:EEB23 DUF13:DUF23 DKJ13:DKJ23 DAN13:DAN23 CQR13:CQR23 CGV13:CGV23 BWZ13:BWZ23 BND13:BND23 BDH13:BDH23 ATL13:ATL23 AJP13:AJP23 ZT13:ZT23 PX13:PX23 GB13:GB23 WSN13:WSN23" xr:uid="{00000000-0002-0000-0200-000002000000}"/>
    <dataValidation type="list" allowBlank="1" showInputMessage="1" showErrorMessage="1" sqref="H65426 GV65426 QR65426 AAN65426 AKJ65426 AUF65426 BEB65426 BNX65426 BXT65426 CHP65426 CRL65426 DBH65426 DLD65426 DUZ65426 EEV65426 EOR65426 EYN65426 FIJ65426 FSF65426 GCB65426 GLX65426 GVT65426 HFP65426 HPL65426 HZH65426 IJD65426 ISZ65426 JCV65426 JMR65426 JWN65426 KGJ65426 KQF65426 LAB65426 LJX65426 LTT65426 MDP65426 MNL65426 MXH65426 NHD65426 NQZ65426 OAV65426 OKR65426 OUN65426 PEJ65426 POF65426 PYB65426 QHX65426 QRT65426 RBP65426 RLL65426 RVH65426 SFD65426 SOZ65426 SYV65426 TIR65426 TSN65426 UCJ65426 UMF65426 UWB65426 VFX65426 VPT65426 VZP65426 WJL65426 WTH65426 H130962 GV130962 QR130962 AAN130962 AKJ130962 AUF130962 BEB130962 BNX130962 BXT130962 CHP130962 CRL130962 DBH130962 DLD130962 DUZ130962 EEV130962 EOR130962 EYN130962 FIJ130962 FSF130962 GCB130962 GLX130962 GVT130962 HFP130962 HPL130962 HZH130962 IJD130962 ISZ130962 JCV130962 JMR130962 JWN130962 KGJ130962 KQF130962 LAB130962 LJX130962 LTT130962 MDP130962 MNL130962 MXH130962 NHD130962 NQZ130962 OAV130962 OKR130962 OUN130962 PEJ130962 POF130962 PYB130962 QHX130962 QRT130962 RBP130962 RLL130962 RVH130962 SFD130962 SOZ130962 SYV130962 TIR130962 TSN130962 UCJ130962 UMF130962 UWB130962 VFX130962 VPT130962 VZP130962 WJL130962 WTH130962 H196498 GV196498 QR196498 AAN196498 AKJ196498 AUF196498 BEB196498 BNX196498 BXT196498 CHP196498 CRL196498 DBH196498 DLD196498 DUZ196498 EEV196498 EOR196498 EYN196498 FIJ196498 FSF196498 GCB196498 GLX196498 GVT196498 HFP196498 HPL196498 HZH196498 IJD196498 ISZ196498 JCV196498 JMR196498 JWN196498 KGJ196498 KQF196498 LAB196498 LJX196498 LTT196498 MDP196498 MNL196498 MXH196498 NHD196498 NQZ196498 OAV196498 OKR196498 OUN196498 PEJ196498 POF196498 PYB196498 QHX196498 QRT196498 RBP196498 RLL196498 RVH196498 SFD196498 SOZ196498 SYV196498 TIR196498 TSN196498 UCJ196498 UMF196498 UWB196498 VFX196498 VPT196498 VZP196498 WJL196498 WTH196498 H262034 GV262034 QR262034 AAN262034 AKJ262034 AUF262034 BEB262034 BNX262034 BXT262034 CHP262034 CRL262034 DBH262034 DLD262034 DUZ262034 EEV262034 EOR262034 EYN262034 FIJ262034 FSF262034 GCB262034 GLX262034 GVT262034 HFP262034 HPL262034 HZH262034 IJD262034 ISZ262034 JCV262034 JMR262034 JWN262034 KGJ262034 KQF262034 LAB262034 LJX262034 LTT262034 MDP262034 MNL262034 MXH262034 NHD262034 NQZ262034 OAV262034 OKR262034 OUN262034 PEJ262034 POF262034 PYB262034 QHX262034 QRT262034 RBP262034 RLL262034 RVH262034 SFD262034 SOZ262034 SYV262034 TIR262034 TSN262034 UCJ262034 UMF262034 UWB262034 VFX262034 VPT262034 VZP262034 WJL262034 WTH262034 H327570 GV327570 QR327570 AAN327570 AKJ327570 AUF327570 BEB327570 BNX327570 BXT327570 CHP327570 CRL327570 DBH327570 DLD327570 DUZ327570 EEV327570 EOR327570 EYN327570 FIJ327570 FSF327570 GCB327570 GLX327570 GVT327570 HFP327570 HPL327570 HZH327570 IJD327570 ISZ327570 JCV327570 JMR327570 JWN327570 KGJ327570 KQF327570 LAB327570 LJX327570 LTT327570 MDP327570 MNL327570 MXH327570 NHD327570 NQZ327570 OAV327570 OKR327570 OUN327570 PEJ327570 POF327570 PYB327570 QHX327570 QRT327570 RBP327570 RLL327570 RVH327570 SFD327570 SOZ327570 SYV327570 TIR327570 TSN327570 UCJ327570 UMF327570 UWB327570 VFX327570 VPT327570 VZP327570 WJL327570 WTH327570 H393106 GV393106 QR393106 AAN393106 AKJ393106 AUF393106 BEB393106 BNX393106 BXT393106 CHP393106 CRL393106 DBH393106 DLD393106 DUZ393106 EEV393106 EOR393106 EYN393106 FIJ393106 FSF393106 GCB393106 GLX393106 GVT393106 HFP393106 HPL393106 HZH393106 IJD393106 ISZ393106 JCV393106 JMR393106 JWN393106 KGJ393106 KQF393106 LAB393106 LJX393106 LTT393106 MDP393106 MNL393106 MXH393106 NHD393106 NQZ393106 OAV393106 OKR393106 OUN393106 PEJ393106 POF393106 PYB393106 QHX393106 QRT393106 RBP393106 RLL393106 RVH393106 SFD393106 SOZ393106 SYV393106 TIR393106 TSN393106 UCJ393106 UMF393106 UWB393106 VFX393106 VPT393106 VZP393106 WJL393106 WTH393106 H458642 GV458642 QR458642 AAN458642 AKJ458642 AUF458642 BEB458642 BNX458642 BXT458642 CHP458642 CRL458642 DBH458642 DLD458642 DUZ458642 EEV458642 EOR458642 EYN458642 FIJ458642 FSF458642 GCB458642 GLX458642 GVT458642 HFP458642 HPL458642 HZH458642 IJD458642 ISZ458642 JCV458642 JMR458642 JWN458642 KGJ458642 KQF458642 LAB458642 LJX458642 LTT458642 MDP458642 MNL458642 MXH458642 NHD458642 NQZ458642 OAV458642 OKR458642 OUN458642 PEJ458642 POF458642 PYB458642 QHX458642 QRT458642 RBP458642 RLL458642 RVH458642 SFD458642 SOZ458642 SYV458642 TIR458642 TSN458642 UCJ458642 UMF458642 UWB458642 VFX458642 VPT458642 VZP458642 WJL458642 WTH458642 H524178 GV524178 QR524178 AAN524178 AKJ524178 AUF524178 BEB524178 BNX524178 BXT524178 CHP524178 CRL524178 DBH524178 DLD524178 DUZ524178 EEV524178 EOR524178 EYN524178 FIJ524178 FSF524178 GCB524178 GLX524178 GVT524178 HFP524178 HPL524178 HZH524178 IJD524178 ISZ524178 JCV524178 JMR524178 JWN524178 KGJ524178 KQF524178 LAB524178 LJX524178 LTT524178 MDP524178 MNL524178 MXH524178 NHD524178 NQZ524178 OAV524178 OKR524178 OUN524178 PEJ524178 POF524178 PYB524178 QHX524178 QRT524178 RBP524178 RLL524178 RVH524178 SFD524178 SOZ524178 SYV524178 TIR524178 TSN524178 UCJ524178 UMF524178 UWB524178 VFX524178 VPT524178 VZP524178 WJL524178 WTH524178 H589714 GV589714 QR589714 AAN589714 AKJ589714 AUF589714 BEB589714 BNX589714 BXT589714 CHP589714 CRL589714 DBH589714 DLD589714 DUZ589714 EEV589714 EOR589714 EYN589714 FIJ589714 FSF589714 GCB589714 GLX589714 GVT589714 HFP589714 HPL589714 HZH589714 IJD589714 ISZ589714 JCV589714 JMR589714 JWN589714 KGJ589714 KQF589714 LAB589714 LJX589714 LTT589714 MDP589714 MNL589714 MXH589714 NHD589714 NQZ589714 OAV589714 OKR589714 OUN589714 PEJ589714 POF589714 PYB589714 QHX589714 QRT589714 RBP589714 RLL589714 RVH589714 SFD589714 SOZ589714 SYV589714 TIR589714 TSN589714 UCJ589714 UMF589714 UWB589714 VFX589714 VPT589714 VZP589714 WJL589714 WTH589714 H655250 GV655250 QR655250 AAN655250 AKJ655250 AUF655250 BEB655250 BNX655250 BXT655250 CHP655250 CRL655250 DBH655250 DLD655250 DUZ655250 EEV655250 EOR655250 EYN655250 FIJ655250 FSF655250 GCB655250 GLX655250 GVT655250 HFP655250 HPL655250 HZH655250 IJD655250 ISZ655250 JCV655250 JMR655250 JWN655250 KGJ655250 KQF655250 LAB655250 LJX655250 LTT655250 MDP655250 MNL655250 MXH655250 NHD655250 NQZ655250 OAV655250 OKR655250 OUN655250 PEJ655250 POF655250 PYB655250 QHX655250 QRT655250 RBP655250 RLL655250 RVH655250 SFD655250 SOZ655250 SYV655250 TIR655250 TSN655250 UCJ655250 UMF655250 UWB655250 VFX655250 VPT655250 VZP655250 WJL655250 WTH655250 H720786 GV720786 QR720786 AAN720786 AKJ720786 AUF720786 BEB720786 BNX720786 BXT720786 CHP720786 CRL720786 DBH720786 DLD720786 DUZ720786 EEV720786 EOR720786 EYN720786 FIJ720786 FSF720786 GCB720786 GLX720786 GVT720786 HFP720786 HPL720786 HZH720786 IJD720786 ISZ720786 JCV720786 JMR720786 JWN720786 KGJ720786 KQF720786 LAB720786 LJX720786 LTT720786 MDP720786 MNL720786 MXH720786 NHD720786 NQZ720786 OAV720786 OKR720786 OUN720786 PEJ720786 POF720786 PYB720786 QHX720786 QRT720786 RBP720786 RLL720786 RVH720786 SFD720786 SOZ720786 SYV720786 TIR720786 TSN720786 UCJ720786 UMF720786 UWB720786 VFX720786 VPT720786 VZP720786 WJL720786 WTH720786 H786322 GV786322 QR786322 AAN786322 AKJ786322 AUF786322 BEB786322 BNX786322 BXT786322 CHP786322 CRL786322 DBH786322 DLD786322 DUZ786322 EEV786322 EOR786322 EYN786322 FIJ786322 FSF786322 GCB786322 GLX786322 GVT786322 HFP786322 HPL786322 HZH786322 IJD786322 ISZ786322 JCV786322 JMR786322 JWN786322 KGJ786322 KQF786322 LAB786322 LJX786322 LTT786322 MDP786322 MNL786322 MXH786322 NHD786322 NQZ786322 OAV786322 OKR786322 OUN786322 PEJ786322 POF786322 PYB786322 QHX786322 QRT786322 RBP786322 RLL786322 RVH786322 SFD786322 SOZ786322 SYV786322 TIR786322 TSN786322 UCJ786322 UMF786322 UWB786322 VFX786322 VPT786322 VZP786322 WJL786322 WTH786322 H851858 GV851858 QR851858 AAN851858 AKJ851858 AUF851858 BEB851858 BNX851858 BXT851858 CHP851858 CRL851858 DBH851858 DLD851858 DUZ851858 EEV851858 EOR851858 EYN851858 FIJ851858 FSF851858 GCB851858 GLX851858 GVT851858 HFP851858 HPL851858 HZH851858 IJD851858 ISZ851858 JCV851858 JMR851858 JWN851858 KGJ851858 KQF851858 LAB851858 LJX851858 LTT851858 MDP851858 MNL851858 MXH851858 NHD851858 NQZ851858 OAV851858 OKR851858 OUN851858 PEJ851858 POF851858 PYB851858 QHX851858 QRT851858 RBP851858 RLL851858 RVH851858 SFD851858 SOZ851858 SYV851858 TIR851858 TSN851858 UCJ851858 UMF851858 UWB851858 VFX851858 VPT851858 VZP851858 WJL851858 WTH851858 H917394 GV917394 QR917394 AAN917394 AKJ917394 AUF917394 BEB917394 BNX917394 BXT917394 CHP917394 CRL917394 DBH917394 DLD917394 DUZ917394 EEV917394 EOR917394 EYN917394 FIJ917394 FSF917394 GCB917394 GLX917394 GVT917394 HFP917394 HPL917394 HZH917394 IJD917394 ISZ917394 JCV917394 JMR917394 JWN917394 KGJ917394 KQF917394 LAB917394 LJX917394 LTT917394 MDP917394 MNL917394 MXH917394 NHD917394 NQZ917394 OAV917394 OKR917394 OUN917394 PEJ917394 POF917394 PYB917394 QHX917394 QRT917394 RBP917394 RLL917394 RVH917394 SFD917394 SOZ917394 SYV917394 TIR917394 TSN917394 UCJ917394 UMF917394 UWB917394 VFX917394 VPT917394 VZP917394 WJL917394 WTH917394 H982930 GV982930 QR982930 AAN982930 AKJ982930 AUF982930 BEB982930 BNX982930 BXT982930 CHP982930 CRL982930 DBH982930 DLD982930 DUZ982930 EEV982930 EOR982930 EYN982930 FIJ982930 FSF982930 GCB982930 GLX982930 GVT982930 HFP982930 HPL982930 HZH982930 IJD982930 ISZ982930 JCV982930 JMR982930 JWN982930 KGJ982930 KQF982930 LAB982930 LJX982930 LTT982930 MDP982930 MNL982930 MXH982930 NHD982930 NQZ982930 OAV982930 OKR982930 OUN982930 PEJ982930 POF982930 PYB982930 QHX982930 QRT982930 RBP982930 RLL982930 RVH982930 SFD982930 SOZ982930 SYV982930 TIR982930 TSN982930 UCJ982930 UMF982930 UWB982930 VFX982930 VPT982930 VZP982930 WJL982930 WTH982930" xr:uid="{00000000-0002-0000-0200-000003000000}">
      <formula1>prix</formula1>
    </dataValidation>
    <dataValidation type="list" allowBlank="1" showInputMessage="1" showErrorMessage="1" sqref="K65421:K65425 GX65421:GX65425 QT65421:QT65425 AAP65421:AAP65425 AKL65421:AKL65425 AUH65421:AUH65425 BED65421:BED65425 BNZ65421:BNZ65425 BXV65421:BXV65425 CHR65421:CHR65425 CRN65421:CRN65425 DBJ65421:DBJ65425 DLF65421:DLF65425 DVB65421:DVB65425 EEX65421:EEX65425 EOT65421:EOT65425 EYP65421:EYP65425 FIL65421:FIL65425 FSH65421:FSH65425 GCD65421:GCD65425 GLZ65421:GLZ65425 GVV65421:GVV65425 HFR65421:HFR65425 HPN65421:HPN65425 HZJ65421:HZJ65425 IJF65421:IJF65425 ITB65421:ITB65425 JCX65421:JCX65425 JMT65421:JMT65425 JWP65421:JWP65425 KGL65421:KGL65425 KQH65421:KQH65425 LAD65421:LAD65425 LJZ65421:LJZ65425 LTV65421:LTV65425 MDR65421:MDR65425 MNN65421:MNN65425 MXJ65421:MXJ65425 NHF65421:NHF65425 NRB65421:NRB65425 OAX65421:OAX65425 OKT65421:OKT65425 OUP65421:OUP65425 PEL65421:PEL65425 POH65421:POH65425 PYD65421:PYD65425 QHZ65421:QHZ65425 QRV65421:QRV65425 RBR65421:RBR65425 RLN65421:RLN65425 RVJ65421:RVJ65425 SFF65421:SFF65425 SPB65421:SPB65425 SYX65421:SYX65425 TIT65421:TIT65425 TSP65421:TSP65425 UCL65421:UCL65425 UMH65421:UMH65425 UWD65421:UWD65425 VFZ65421:VFZ65425 VPV65421:VPV65425 VZR65421:VZR65425 WJN65421:WJN65425 WTJ65421:WTJ65425 K130957:K130961 GX130957:GX130961 QT130957:QT130961 AAP130957:AAP130961 AKL130957:AKL130961 AUH130957:AUH130961 BED130957:BED130961 BNZ130957:BNZ130961 BXV130957:BXV130961 CHR130957:CHR130961 CRN130957:CRN130961 DBJ130957:DBJ130961 DLF130957:DLF130961 DVB130957:DVB130961 EEX130957:EEX130961 EOT130957:EOT130961 EYP130957:EYP130961 FIL130957:FIL130961 FSH130957:FSH130961 GCD130957:GCD130961 GLZ130957:GLZ130961 GVV130957:GVV130961 HFR130957:HFR130961 HPN130957:HPN130961 HZJ130957:HZJ130961 IJF130957:IJF130961 ITB130957:ITB130961 JCX130957:JCX130961 JMT130957:JMT130961 JWP130957:JWP130961 KGL130957:KGL130961 KQH130957:KQH130961 LAD130957:LAD130961 LJZ130957:LJZ130961 LTV130957:LTV130961 MDR130957:MDR130961 MNN130957:MNN130961 MXJ130957:MXJ130961 NHF130957:NHF130961 NRB130957:NRB130961 OAX130957:OAX130961 OKT130957:OKT130961 OUP130957:OUP130961 PEL130957:PEL130961 POH130957:POH130961 PYD130957:PYD130961 QHZ130957:QHZ130961 QRV130957:QRV130961 RBR130957:RBR130961 RLN130957:RLN130961 RVJ130957:RVJ130961 SFF130957:SFF130961 SPB130957:SPB130961 SYX130957:SYX130961 TIT130957:TIT130961 TSP130957:TSP130961 UCL130957:UCL130961 UMH130957:UMH130961 UWD130957:UWD130961 VFZ130957:VFZ130961 VPV130957:VPV130961 VZR130957:VZR130961 WJN130957:WJN130961 WTJ130957:WTJ130961 K196493:K196497 GX196493:GX196497 QT196493:QT196497 AAP196493:AAP196497 AKL196493:AKL196497 AUH196493:AUH196497 BED196493:BED196497 BNZ196493:BNZ196497 BXV196493:BXV196497 CHR196493:CHR196497 CRN196493:CRN196497 DBJ196493:DBJ196497 DLF196493:DLF196497 DVB196493:DVB196497 EEX196493:EEX196497 EOT196493:EOT196497 EYP196493:EYP196497 FIL196493:FIL196497 FSH196493:FSH196497 GCD196493:GCD196497 GLZ196493:GLZ196497 GVV196493:GVV196497 HFR196493:HFR196497 HPN196493:HPN196497 HZJ196493:HZJ196497 IJF196493:IJF196497 ITB196493:ITB196497 JCX196493:JCX196497 JMT196493:JMT196497 JWP196493:JWP196497 KGL196493:KGL196497 KQH196493:KQH196497 LAD196493:LAD196497 LJZ196493:LJZ196497 LTV196493:LTV196497 MDR196493:MDR196497 MNN196493:MNN196497 MXJ196493:MXJ196497 NHF196493:NHF196497 NRB196493:NRB196497 OAX196493:OAX196497 OKT196493:OKT196497 OUP196493:OUP196497 PEL196493:PEL196497 POH196493:POH196497 PYD196493:PYD196497 QHZ196493:QHZ196497 QRV196493:QRV196497 RBR196493:RBR196497 RLN196493:RLN196497 RVJ196493:RVJ196497 SFF196493:SFF196497 SPB196493:SPB196497 SYX196493:SYX196497 TIT196493:TIT196497 TSP196493:TSP196497 UCL196493:UCL196497 UMH196493:UMH196497 UWD196493:UWD196497 VFZ196493:VFZ196497 VPV196493:VPV196497 VZR196493:VZR196497 WJN196493:WJN196497 WTJ196493:WTJ196497 K262029:K262033 GX262029:GX262033 QT262029:QT262033 AAP262029:AAP262033 AKL262029:AKL262033 AUH262029:AUH262033 BED262029:BED262033 BNZ262029:BNZ262033 BXV262029:BXV262033 CHR262029:CHR262033 CRN262029:CRN262033 DBJ262029:DBJ262033 DLF262029:DLF262033 DVB262029:DVB262033 EEX262029:EEX262033 EOT262029:EOT262033 EYP262029:EYP262033 FIL262029:FIL262033 FSH262029:FSH262033 GCD262029:GCD262033 GLZ262029:GLZ262033 GVV262029:GVV262033 HFR262029:HFR262033 HPN262029:HPN262033 HZJ262029:HZJ262033 IJF262029:IJF262033 ITB262029:ITB262033 JCX262029:JCX262033 JMT262029:JMT262033 JWP262029:JWP262033 KGL262029:KGL262033 KQH262029:KQH262033 LAD262029:LAD262033 LJZ262029:LJZ262033 LTV262029:LTV262033 MDR262029:MDR262033 MNN262029:MNN262033 MXJ262029:MXJ262033 NHF262029:NHF262033 NRB262029:NRB262033 OAX262029:OAX262033 OKT262029:OKT262033 OUP262029:OUP262033 PEL262029:PEL262033 POH262029:POH262033 PYD262029:PYD262033 QHZ262029:QHZ262033 QRV262029:QRV262033 RBR262029:RBR262033 RLN262029:RLN262033 RVJ262029:RVJ262033 SFF262029:SFF262033 SPB262029:SPB262033 SYX262029:SYX262033 TIT262029:TIT262033 TSP262029:TSP262033 UCL262029:UCL262033 UMH262029:UMH262033 UWD262029:UWD262033 VFZ262029:VFZ262033 VPV262029:VPV262033 VZR262029:VZR262033 WJN262029:WJN262033 WTJ262029:WTJ262033 K327565:K327569 GX327565:GX327569 QT327565:QT327569 AAP327565:AAP327569 AKL327565:AKL327569 AUH327565:AUH327569 BED327565:BED327569 BNZ327565:BNZ327569 BXV327565:BXV327569 CHR327565:CHR327569 CRN327565:CRN327569 DBJ327565:DBJ327569 DLF327565:DLF327569 DVB327565:DVB327569 EEX327565:EEX327569 EOT327565:EOT327569 EYP327565:EYP327569 FIL327565:FIL327569 FSH327565:FSH327569 GCD327565:GCD327569 GLZ327565:GLZ327569 GVV327565:GVV327569 HFR327565:HFR327569 HPN327565:HPN327569 HZJ327565:HZJ327569 IJF327565:IJF327569 ITB327565:ITB327569 JCX327565:JCX327569 JMT327565:JMT327569 JWP327565:JWP327569 KGL327565:KGL327569 KQH327565:KQH327569 LAD327565:LAD327569 LJZ327565:LJZ327569 LTV327565:LTV327569 MDR327565:MDR327569 MNN327565:MNN327569 MXJ327565:MXJ327569 NHF327565:NHF327569 NRB327565:NRB327569 OAX327565:OAX327569 OKT327565:OKT327569 OUP327565:OUP327569 PEL327565:PEL327569 POH327565:POH327569 PYD327565:PYD327569 QHZ327565:QHZ327569 QRV327565:QRV327569 RBR327565:RBR327569 RLN327565:RLN327569 RVJ327565:RVJ327569 SFF327565:SFF327569 SPB327565:SPB327569 SYX327565:SYX327569 TIT327565:TIT327569 TSP327565:TSP327569 UCL327565:UCL327569 UMH327565:UMH327569 UWD327565:UWD327569 VFZ327565:VFZ327569 VPV327565:VPV327569 VZR327565:VZR327569 WJN327565:WJN327569 WTJ327565:WTJ327569 K393101:K393105 GX393101:GX393105 QT393101:QT393105 AAP393101:AAP393105 AKL393101:AKL393105 AUH393101:AUH393105 BED393101:BED393105 BNZ393101:BNZ393105 BXV393101:BXV393105 CHR393101:CHR393105 CRN393101:CRN393105 DBJ393101:DBJ393105 DLF393101:DLF393105 DVB393101:DVB393105 EEX393101:EEX393105 EOT393101:EOT393105 EYP393101:EYP393105 FIL393101:FIL393105 FSH393101:FSH393105 GCD393101:GCD393105 GLZ393101:GLZ393105 GVV393101:GVV393105 HFR393101:HFR393105 HPN393101:HPN393105 HZJ393101:HZJ393105 IJF393101:IJF393105 ITB393101:ITB393105 JCX393101:JCX393105 JMT393101:JMT393105 JWP393101:JWP393105 KGL393101:KGL393105 KQH393101:KQH393105 LAD393101:LAD393105 LJZ393101:LJZ393105 LTV393101:LTV393105 MDR393101:MDR393105 MNN393101:MNN393105 MXJ393101:MXJ393105 NHF393101:NHF393105 NRB393101:NRB393105 OAX393101:OAX393105 OKT393101:OKT393105 OUP393101:OUP393105 PEL393101:PEL393105 POH393101:POH393105 PYD393101:PYD393105 QHZ393101:QHZ393105 QRV393101:QRV393105 RBR393101:RBR393105 RLN393101:RLN393105 RVJ393101:RVJ393105 SFF393101:SFF393105 SPB393101:SPB393105 SYX393101:SYX393105 TIT393101:TIT393105 TSP393101:TSP393105 UCL393101:UCL393105 UMH393101:UMH393105 UWD393101:UWD393105 VFZ393101:VFZ393105 VPV393101:VPV393105 VZR393101:VZR393105 WJN393101:WJN393105 WTJ393101:WTJ393105 K458637:K458641 GX458637:GX458641 QT458637:QT458641 AAP458637:AAP458641 AKL458637:AKL458641 AUH458637:AUH458641 BED458637:BED458641 BNZ458637:BNZ458641 BXV458637:BXV458641 CHR458637:CHR458641 CRN458637:CRN458641 DBJ458637:DBJ458641 DLF458637:DLF458641 DVB458637:DVB458641 EEX458637:EEX458641 EOT458637:EOT458641 EYP458637:EYP458641 FIL458637:FIL458641 FSH458637:FSH458641 GCD458637:GCD458641 GLZ458637:GLZ458641 GVV458637:GVV458641 HFR458637:HFR458641 HPN458637:HPN458641 HZJ458637:HZJ458641 IJF458637:IJF458641 ITB458637:ITB458641 JCX458637:JCX458641 JMT458637:JMT458641 JWP458637:JWP458641 KGL458637:KGL458641 KQH458637:KQH458641 LAD458637:LAD458641 LJZ458637:LJZ458641 LTV458637:LTV458641 MDR458637:MDR458641 MNN458637:MNN458641 MXJ458637:MXJ458641 NHF458637:NHF458641 NRB458637:NRB458641 OAX458637:OAX458641 OKT458637:OKT458641 OUP458637:OUP458641 PEL458637:PEL458641 POH458637:POH458641 PYD458637:PYD458641 QHZ458637:QHZ458641 QRV458637:QRV458641 RBR458637:RBR458641 RLN458637:RLN458641 RVJ458637:RVJ458641 SFF458637:SFF458641 SPB458637:SPB458641 SYX458637:SYX458641 TIT458637:TIT458641 TSP458637:TSP458641 UCL458637:UCL458641 UMH458637:UMH458641 UWD458637:UWD458641 VFZ458637:VFZ458641 VPV458637:VPV458641 VZR458637:VZR458641 WJN458637:WJN458641 WTJ458637:WTJ458641 K524173:K524177 GX524173:GX524177 QT524173:QT524177 AAP524173:AAP524177 AKL524173:AKL524177 AUH524173:AUH524177 BED524173:BED524177 BNZ524173:BNZ524177 BXV524173:BXV524177 CHR524173:CHR524177 CRN524173:CRN524177 DBJ524173:DBJ524177 DLF524173:DLF524177 DVB524173:DVB524177 EEX524173:EEX524177 EOT524173:EOT524177 EYP524173:EYP524177 FIL524173:FIL524177 FSH524173:FSH524177 GCD524173:GCD524177 GLZ524173:GLZ524177 GVV524173:GVV524177 HFR524173:HFR524177 HPN524173:HPN524177 HZJ524173:HZJ524177 IJF524173:IJF524177 ITB524173:ITB524177 JCX524173:JCX524177 JMT524173:JMT524177 JWP524173:JWP524177 KGL524173:KGL524177 KQH524173:KQH524177 LAD524173:LAD524177 LJZ524173:LJZ524177 LTV524173:LTV524177 MDR524173:MDR524177 MNN524173:MNN524177 MXJ524173:MXJ524177 NHF524173:NHF524177 NRB524173:NRB524177 OAX524173:OAX524177 OKT524173:OKT524177 OUP524173:OUP524177 PEL524173:PEL524177 POH524173:POH524177 PYD524173:PYD524177 QHZ524173:QHZ524177 QRV524173:QRV524177 RBR524173:RBR524177 RLN524173:RLN524177 RVJ524173:RVJ524177 SFF524173:SFF524177 SPB524173:SPB524177 SYX524173:SYX524177 TIT524173:TIT524177 TSP524173:TSP524177 UCL524173:UCL524177 UMH524173:UMH524177 UWD524173:UWD524177 VFZ524173:VFZ524177 VPV524173:VPV524177 VZR524173:VZR524177 WJN524173:WJN524177 WTJ524173:WTJ524177 K589709:K589713 GX589709:GX589713 QT589709:QT589713 AAP589709:AAP589713 AKL589709:AKL589713 AUH589709:AUH589713 BED589709:BED589713 BNZ589709:BNZ589713 BXV589709:BXV589713 CHR589709:CHR589713 CRN589709:CRN589713 DBJ589709:DBJ589713 DLF589709:DLF589713 DVB589709:DVB589713 EEX589709:EEX589713 EOT589709:EOT589713 EYP589709:EYP589713 FIL589709:FIL589713 FSH589709:FSH589713 GCD589709:GCD589713 GLZ589709:GLZ589713 GVV589709:GVV589713 HFR589709:HFR589713 HPN589709:HPN589713 HZJ589709:HZJ589713 IJF589709:IJF589713 ITB589709:ITB589713 JCX589709:JCX589713 JMT589709:JMT589713 JWP589709:JWP589713 KGL589709:KGL589713 KQH589709:KQH589713 LAD589709:LAD589713 LJZ589709:LJZ589713 LTV589709:LTV589713 MDR589709:MDR589713 MNN589709:MNN589713 MXJ589709:MXJ589713 NHF589709:NHF589713 NRB589709:NRB589713 OAX589709:OAX589713 OKT589709:OKT589713 OUP589709:OUP589713 PEL589709:PEL589713 POH589709:POH589713 PYD589709:PYD589713 QHZ589709:QHZ589713 QRV589709:QRV589713 RBR589709:RBR589713 RLN589709:RLN589713 RVJ589709:RVJ589713 SFF589709:SFF589713 SPB589709:SPB589713 SYX589709:SYX589713 TIT589709:TIT589713 TSP589709:TSP589713 UCL589709:UCL589713 UMH589709:UMH589713 UWD589709:UWD589713 VFZ589709:VFZ589713 VPV589709:VPV589713 VZR589709:VZR589713 WJN589709:WJN589713 WTJ589709:WTJ589713 K655245:K655249 GX655245:GX655249 QT655245:QT655249 AAP655245:AAP655249 AKL655245:AKL655249 AUH655245:AUH655249 BED655245:BED655249 BNZ655245:BNZ655249 BXV655245:BXV655249 CHR655245:CHR655249 CRN655245:CRN655249 DBJ655245:DBJ655249 DLF655245:DLF655249 DVB655245:DVB655249 EEX655245:EEX655249 EOT655245:EOT655249 EYP655245:EYP655249 FIL655245:FIL655249 FSH655245:FSH655249 GCD655245:GCD655249 GLZ655245:GLZ655249 GVV655245:GVV655249 HFR655245:HFR655249 HPN655245:HPN655249 HZJ655245:HZJ655249 IJF655245:IJF655249 ITB655245:ITB655249 JCX655245:JCX655249 JMT655245:JMT655249 JWP655245:JWP655249 KGL655245:KGL655249 KQH655245:KQH655249 LAD655245:LAD655249 LJZ655245:LJZ655249 LTV655245:LTV655249 MDR655245:MDR655249 MNN655245:MNN655249 MXJ655245:MXJ655249 NHF655245:NHF655249 NRB655245:NRB655249 OAX655245:OAX655249 OKT655245:OKT655249 OUP655245:OUP655249 PEL655245:PEL655249 POH655245:POH655249 PYD655245:PYD655249 QHZ655245:QHZ655249 QRV655245:QRV655249 RBR655245:RBR655249 RLN655245:RLN655249 RVJ655245:RVJ655249 SFF655245:SFF655249 SPB655245:SPB655249 SYX655245:SYX655249 TIT655245:TIT655249 TSP655245:TSP655249 UCL655245:UCL655249 UMH655245:UMH655249 UWD655245:UWD655249 VFZ655245:VFZ655249 VPV655245:VPV655249 VZR655245:VZR655249 WJN655245:WJN655249 WTJ655245:WTJ655249 K720781:K720785 GX720781:GX720785 QT720781:QT720785 AAP720781:AAP720785 AKL720781:AKL720785 AUH720781:AUH720785 BED720781:BED720785 BNZ720781:BNZ720785 BXV720781:BXV720785 CHR720781:CHR720785 CRN720781:CRN720785 DBJ720781:DBJ720785 DLF720781:DLF720785 DVB720781:DVB720785 EEX720781:EEX720785 EOT720781:EOT720785 EYP720781:EYP720785 FIL720781:FIL720785 FSH720781:FSH720785 GCD720781:GCD720785 GLZ720781:GLZ720785 GVV720781:GVV720785 HFR720781:HFR720785 HPN720781:HPN720785 HZJ720781:HZJ720785 IJF720781:IJF720785 ITB720781:ITB720785 JCX720781:JCX720785 JMT720781:JMT720785 JWP720781:JWP720785 KGL720781:KGL720785 KQH720781:KQH720785 LAD720781:LAD720785 LJZ720781:LJZ720785 LTV720781:LTV720785 MDR720781:MDR720785 MNN720781:MNN720785 MXJ720781:MXJ720785 NHF720781:NHF720785 NRB720781:NRB720785 OAX720781:OAX720785 OKT720781:OKT720785 OUP720781:OUP720785 PEL720781:PEL720785 POH720781:POH720785 PYD720781:PYD720785 QHZ720781:QHZ720785 QRV720781:QRV720785 RBR720781:RBR720785 RLN720781:RLN720785 RVJ720781:RVJ720785 SFF720781:SFF720785 SPB720781:SPB720785 SYX720781:SYX720785 TIT720781:TIT720785 TSP720781:TSP720785 UCL720781:UCL720785 UMH720781:UMH720785 UWD720781:UWD720785 VFZ720781:VFZ720785 VPV720781:VPV720785 VZR720781:VZR720785 WJN720781:WJN720785 WTJ720781:WTJ720785 K786317:K786321 GX786317:GX786321 QT786317:QT786321 AAP786317:AAP786321 AKL786317:AKL786321 AUH786317:AUH786321 BED786317:BED786321 BNZ786317:BNZ786321 BXV786317:BXV786321 CHR786317:CHR786321 CRN786317:CRN786321 DBJ786317:DBJ786321 DLF786317:DLF786321 DVB786317:DVB786321 EEX786317:EEX786321 EOT786317:EOT786321 EYP786317:EYP786321 FIL786317:FIL786321 FSH786317:FSH786321 GCD786317:GCD786321 GLZ786317:GLZ786321 GVV786317:GVV786321 HFR786317:HFR786321 HPN786317:HPN786321 HZJ786317:HZJ786321 IJF786317:IJF786321 ITB786317:ITB786321 JCX786317:JCX786321 JMT786317:JMT786321 JWP786317:JWP786321 KGL786317:KGL786321 KQH786317:KQH786321 LAD786317:LAD786321 LJZ786317:LJZ786321 LTV786317:LTV786321 MDR786317:MDR786321 MNN786317:MNN786321 MXJ786317:MXJ786321 NHF786317:NHF786321 NRB786317:NRB786321 OAX786317:OAX786321 OKT786317:OKT786321 OUP786317:OUP786321 PEL786317:PEL786321 POH786317:POH786321 PYD786317:PYD786321 QHZ786317:QHZ786321 QRV786317:QRV786321 RBR786317:RBR786321 RLN786317:RLN786321 RVJ786317:RVJ786321 SFF786317:SFF786321 SPB786317:SPB786321 SYX786317:SYX786321 TIT786317:TIT786321 TSP786317:TSP786321 UCL786317:UCL786321 UMH786317:UMH786321 UWD786317:UWD786321 VFZ786317:VFZ786321 VPV786317:VPV786321 VZR786317:VZR786321 WJN786317:WJN786321 WTJ786317:WTJ786321 K851853:K851857 GX851853:GX851857 QT851853:QT851857 AAP851853:AAP851857 AKL851853:AKL851857 AUH851853:AUH851857 BED851853:BED851857 BNZ851853:BNZ851857 BXV851853:BXV851857 CHR851853:CHR851857 CRN851853:CRN851857 DBJ851853:DBJ851857 DLF851853:DLF851857 DVB851853:DVB851857 EEX851853:EEX851857 EOT851853:EOT851857 EYP851853:EYP851857 FIL851853:FIL851857 FSH851853:FSH851857 GCD851853:GCD851857 GLZ851853:GLZ851857 GVV851853:GVV851857 HFR851853:HFR851857 HPN851853:HPN851857 HZJ851853:HZJ851857 IJF851853:IJF851857 ITB851853:ITB851857 JCX851853:JCX851857 JMT851853:JMT851857 JWP851853:JWP851857 KGL851853:KGL851857 KQH851853:KQH851857 LAD851853:LAD851857 LJZ851853:LJZ851857 LTV851853:LTV851857 MDR851853:MDR851857 MNN851853:MNN851857 MXJ851853:MXJ851857 NHF851853:NHF851857 NRB851853:NRB851857 OAX851853:OAX851857 OKT851853:OKT851857 OUP851853:OUP851857 PEL851853:PEL851857 POH851853:POH851857 PYD851853:PYD851857 QHZ851853:QHZ851857 QRV851853:QRV851857 RBR851853:RBR851857 RLN851853:RLN851857 RVJ851853:RVJ851857 SFF851853:SFF851857 SPB851853:SPB851857 SYX851853:SYX851857 TIT851853:TIT851857 TSP851853:TSP851857 UCL851853:UCL851857 UMH851853:UMH851857 UWD851853:UWD851857 VFZ851853:VFZ851857 VPV851853:VPV851857 VZR851853:VZR851857 WJN851853:WJN851857 WTJ851853:WTJ851857 K917389:K917393 GX917389:GX917393 QT917389:QT917393 AAP917389:AAP917393 AKL917389:AKL917393 AUH917389:AUH917393 BED917389:BED917393 BNZ917389:BNZ917393 BXV917389:BXV917393 CHR917389:CHR917393 CRN917389:CRN917393 DBJ917389:DBJ917393 DLF917389:DLF917393 DVB917389:DVB917393 EEX917389:EEX917393 EOT917389:EOT917393 EYP917389:EYP917393 FIL917389:FIL917393 FSH917389:FSH917393 GCD917389:GCD917393 GLZ917389:GLZ917393 GVV917389:GVV917393 HFR917389:HFR917393 HPN917389:HPN917393 HZJ917389:HZJ917393 IJF917389:IJF917393 ITB917389:ITB917393 JCX917389:JCX917393 JMT917389:JMT917393 JWP917389:JWP917393 KGL917389:KGL917393 KQH917389:KQH917393 LAD917389:LAD917393 LJZ917389:LJZ917393 LTV917389:LTV917393 MDR917389:MDR917393 MNN917389:MNN917393 MXJ917389:MXJ917393 NHF917389:NHF917393 NRB917389:NRB917393 OAX917389:OAX917393 OKT917389:OKT917393 OUP917389:OUP917393 PEL917389:PEL917393 POH917389:POH917393 PYD917389:PYD917393 QHZ917389:QHZ917393 QRV917389:QRV917393 RBR917389:RBR917393 RLN917389:RLN917393 RVJ917389:RVJ917393 SFF917389:SFF917393 SPB917389:SPB917393 SYX917389:SYX917393 TIT917389:TIT917393 TSP917389:TSP917393 UCL917389:UCL917393 UMH917389:UMH917393 UWD917389:UWD917393 VFZ917389:VFZ917393 VPV917389:VPV917393 VZR917389:VZR917393 WJN917389:WJN917393 WTJ917389:WTJ917393 K982925:K982929 GX982925:GX982929 QT982925:QT982929 AAP982925:AAP982929 AKL982925:AKL982929 AUH982925:AUH982929 BED982925:BED982929 BNZ982925:BNZ982929 BXV982925:BXV982929 CHR982925:CHR982929 CRN982925:CRN982929 DBJ982925:DBJ982929 DLF982925:DLF982929 DVB982925:DVB982929 EEX982925:EEX982929 EOT982925:EOT982929 EYP982925:EYP982929 FIL982925:FIL982929 FSH982925:FSH982929 GCD982925:GCD982929 GLZ982925:GLZ982929 GVV982925:GVV982929 HFR982925:HFR982929 HPN982925:HPN982929 HZJ982925:HZJ982929 IJF982925:IJF982929 ITB982925:ITB982929 JCX982925:JCX982929 JMT982925:JMT982929 JWP982925:JWP982929 KGL982925:KGL982929 KQH982925:KQH982929 LAD982925:LAD982929 LJZ982925:LJZ982929 LTV982925:LTV982929 MDR982925:MDR982929 MNN982925:MNN982929 MXJ982925:MXJ982929 NHF982925:NHF982929 NRB982925:NRB982929 OAX982925:OAX982929 OKT982925:OKT982929 OUP982925:OUP982929 PEL982925:PEL982929 POH982925:POH982929 PYD982925:PYD982929 QHZ982925:QHZ982929 QRV982925:QRV982929 RBR982925:RBR982929 RLN982925:RLN982929 RVJ982925:RVJ982929 SFF982925:SFF982929 SPB982925:SPB982929 SYX982925:SYX982929 TIT982925:TIT982929 TSP982925:TSP982929 UCL982925:UCL982929 UMH982925:UMH982929 UWD982925:UWD982929 VFZ982925:VFZ982929 VPV982925:VPV982929 VZR982925:VZR982929 WJN982925:WJN982929 WTJ982925:WTJ982929 WRX12 WIB12 VYF12 VOJ12 VEN12 UUR12 UKV12 UAZ12 TRD12 THH12 SXL12 SNP12 SDT12 RTX12 RKB12 RAF12 QQJ12 QGN12 PWR12 PMV12 PCZ12 OTD12 OJH12 NZL12 NPP12 NFT12 MVX12 MMB12 MCF12 LSJ12 LIN12 KYR12 KOV12 KEZ12 JVD12 JLH12 JBL12 IRP12 IHT12 HXX12 HOB12 HEF12 GUJ12 GKN12 GAR12 FQV12 FGZ12 EXD12 ENH12 EDL12 DTP12 DJT12 CZX12 CQB12 CGF12 BWJ12 BMN12 BCR12 ASV12 AIZ12 ZD12 PH12 FL12 WIJ13:WIJ23 VYN13:VYN23 VOR13:VOR23 VEV13:VEV23 UUZ13:UUZ23 ULD13:ULD23 UBH13:UBH23 TRL13:TRL23 THP13:THP23 SXT13:SXT23 SNX13:SNX23 SEB13:SEB23 RUF13:RUF23 RKJ13:RKJ23 RAN13:RAN23 QQR13:QQR23 QGV13:QGV23 PWZ13:PWZ23 PND13:PND23 PDH13:PDH23 OTL13:OTL23 OJP13:OJP23 NZT13:NZT23 NPX13:NPX23 NGB13:NGB23 MWF13:MWF23 MMJ13:MMJ23 MCN13:MCN23 LSR13:LSR23 LIV13:LIV23 KYZ13:KYZ23 KPD13:KPD23 KFH13:KFH23 JVL13:JVL23 JLP13:JLP23 JBT13:JBT23 IRX13:IRX23 IIB13:IIB23 HYF13:HYF23 HOJ13:HOJ23 HEN13:HEN23 GUR13:GUR23 GKV13:GKV23 GAZ13:GAZ23 FRD13:FRD23 FHH13:FHH23 EXL13:EXL23 ENP13:ENP23 EDT13:EDT23 DTX13:DTX23 DKB13:DKB23 DAF13:DAF23 CQJ13:CQJ23 CGN13:CGN23 BWR13:BWR23 BMV13:BMV23 BCZ13:BCZ23 ATD13:ATD23 AJH13:AJH23 ZL13:ZL23 PP13:PP23 FT13:FT23 WSF13:WSF23" xr:uid="{00000000-0002-0000-0200-000004000000}">
      <formula1>duree</formula1>
    </dataValidation>
    <dataValidation type="list" allowBlank="1" showInputMessage="1" showErrorMessage="1" sqref="S12:T23 I12:K23 M12:P23 D12:G23" xr:uid="{AC73ECB1-AE49-4845-B2C2-AFE97004D0A5}">
      <formula1>"Oui,Non"</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BBA5E-51C9-4B27-BF35-53122CBC0BE7}">
  <sheetPr>
    <tabColor theme="4" tint="0.79998168889431442"/>
  </sheetPr>
  <dimension ref="A1:DG285"/>
  <sheetViews>
    <sheetView zoomScale="90" zoomScaleNormal="90" workbookViewId="0">
      <selection activeCell="L13" sqref="L13"/>
    </sheetView>
  </sheetViews>
  <sheetFormatPr baseColWidth="10" defaultRowHeight="13.5" x14ac:dyDescent="0.3"/>
  <cols>
    <col min="1" max="1" width="7.7265625" style="8" customWidth="1"/>
    <col min="2" max="2" width="23" style="3" customWidth="1"/>
    <col min="3" max="3" width="17.54296875" style="5" customWidth="1"/>
    <col min="4" max="4" width="15.7265625" style="5" customWidth="1"/>
    <col min="5" max="5" width="18.1796875" style="5" customWidth="1"/>
    <col min="6" max="6" width="19.26953125" style="5" customWidth="1"/>
    <col min="7" max="7" width="10.7265625" style="5" customWidth="1"/>
    <col min="8" max="8" width="23.7265625" style="5" customWidth="1"/>
    <col min="9" max="9" width="15.7265625" style="6" customWidth="1"/>
    <col min="10" max="10" width="14.81640625" style="6" customWidth="1"/>
    <col min="11" max="11" width="16.7265625" style="6" customWidth="1"/>
    <col min="12" max="12" width="25.1796875" style="6" customWidth="1"/>
    <col min="13" max="13" width="18.7265625" style="5" customWidth="1"/>
    <col min="14" max="14" width="20.7265625" style="5" customWidth="1"/>
    <col min="15" max="15" width="19.54296875" style="5" customWidth="1"/>
    <col min="16" max="16" width="22.26953125" style="5" customWidth="1"/>
    <col min="17" max="17" width="19.7265625" style="5" customWidth="1"/>
    <col min="18" max="18" width="46.453125" style="5" customWidth="1"/>
    <col min="19" max="19" width="33.26953125" style="5" customWidth="1"/>
    <col min="20" max="21" width="21" style="5" customWidth="1"/>
    <col min="22" max="26" width="21" style="3" customWidth="1"/>
    <col min="27" max="197" width="11.54296875" style="5"/>
    <col min="198" max="198" width="4.26953125" style="5" customWidth="1"/>
    <col min="199" max="199" width="15.26953125" style="5" customWidth="1"/>
    <col min="200" max="200" width="14.7265625" style="5" customWidth="1"/>
    <col min="201" max="201" width="25.54296875" style="5" customWidth="1"/>
    <col min="202" max="202" width="11.453125" style="5" customWidth="1"/>
    <col min="203" max="203" width="20.26953125" style="5" customWidth="1"/>
    <col min="204" max="204" width="18.7265625" style="5" customWidth="1"/>
    <col min="205" max="205" width="19.26953125" style="5" customWidth="1"/>
    <col min="206" max="210" width="11.453125" style="5" customWidth="1"/>
    <col min="211" max="211" width="19.7265625" style="5" customWidth="1"/>
    <col min="212" max="212" width="11.453125" style="5" customWidth="1"/>
    <col min="213" max="213" width="20.26953125" style="5" customWidth="1"/>
    <col min="214" max="214" width="11.453125" style="5" customWidth="1"/>
    <col min="215" max="215" width="20.7265625" style="5" customWidth="1"/>
    <col min="216" max="216" width="11.453125" style="5" customWidth="1"/>
    <col min="217" max="217" width="18" style="5" customWidth="1"/>
    <col min="218" max="218" width="11.453125" style="5" customWidth="1"/>
    <col min="219" max="219" width="22.54296875" style="5" customWidth="1"/>
    <col min="220" max="225" width="11.453125" style="5" customWidth="1"/>
    <col min="226" max="453" width="11.54296875" style="5"/>
    <col min="454" max="454" width="4.26953125" style="5" customWidth="1"/>
    <col min="455" max="455" width="15.26953125" style="5" customWidth="1"/>
    <col min="456" max="456" width="14.7265625" style="5" customWidth="1"/>
    <col min="457" max="457" width="25.54296875" style="5" customWidth="1"/>
    <col min="458" max="458" width="11.453125" style="5" customWidth="1"/>
    <col min="459" max="459" width="20.26953125" style="5" customWidth="1"/>
    <col min="460" max="460" width="18.7265625" style="5" customWidth="1"/>
    <col min="461" max="461" width="19.26953125" style="5" customWidth="1"/>
    <col min="462" max="466" width="11.453125" style="5" customWidth="1"/>
    <col min="467" max="467" width="19.7265625" style="5" customWidth="1"/>
    <col min="468" max="468" width="11.453125" style="5" customWidth="1"/>
    <col min="469" max="469" width="20.26953125" style="5" customWidth="1"/>
    <col min="470" max="470" width="11.453125" style="5" customWidth="1"/>
    <col min="471" max="471" width="20.7265625" style="5" customWidth="1"/>
    <col min="472" max="472" width="11.453125" style="5" customWidth="1"/>
    <col min="473" max="473" width="18" style="5" customWidth="1"/>
    <col min="474" max="474" width="11.453125" style="5" customWidth="1"/>
    <col min="475" max="475" width="22.54296875" style="5" customWidth="1"/>
    <col min="476" max="481" width="11.453125" style="5" customWidth="1"/>
    <col min="482" max="709" width="11.54296875" style="5"/>
    <col min="710" max="710" width="4.26953125" style="5" customWidth="1"/>
    <col min="711" max="711" width="15.26953125" style="5" customWidth="1"/>
    <col min="712" max="712" width="14.7265625" style="5" customWidth="1"/>
    <col min="713" max="713" width="25.54296875" style="5" customWidth="1"/>
    <col min="714" max="714" width="11.453125" style="5" customWidth="1"/>
    <col min="715" max="715" width="20.26953125" style="5" customWidth="1"/>
    <col min="716" max="716" width="18.7265625" style="5" customWidth="1"/>
    <col min="717" max="717" width="19.26953125" style="5" customWidth="1"/>
    <col min="718" max="722" width="11.453125" style="5" customWidth="1"/>
    <col min="723" max="723" width="19.7265625" style="5" customWidth="1"/>
    <col min="724" max="724" width="11.453125" style="5" customWidth="1"/>
    <col min="725" max="725" width="20.26953125" style="5" customWidth="1"/>
    <col min="726" max="726" width="11.453125" style="5" customWidth="1"/>
    <col min="727" max="727" width="20.7265625" style="5" customWidth="1"/>
    <col min="728" max="728" width="11.453125" style="5" customWidth="1"/>
    <col min="729" max="729" width="18" style="5" customWidth="1"/>
    <col min="730" max="730" width="11.453125" style="5" customWidth="1"/>
    <col min="731" max="731" width="22.54296875" style="5" customWidth="1"/>
    <col min="732" max="737" width="11.453125" style="5" customWidth="1"/>
    <col min="738" max="965" width="11.54296875" style="5"/>
    <col min="966" max="966" width="4.26953125" style="5" customWidth="1"/>
    <col min="967" max="967" width="15.26953125" style="5" customWidth="1"/>
    <col min="968" max="968" width="14.7265625" style="5" customWidth="1"/>
    <col min="969" max="969" width="25.54296875" style="5" customWidth="1"/>
    <col min="970" max="970" width="11.453125" style="5" customWidth="1"/>
    <col min="971" max="971" width="20.26953125" style="5" customWidth="1"/>
    <col min="972" max="972" width="18.7265625" style="5" customWidth="1"/>
    <col min="973" max="973" width="19.26953125" style="5" customWidth="1"/>
    <col min="974" max="978" width="11.453125" style="5" customWidth="1"/>
    <col min="979" max="979" width="19.7265625" style="5" customWidth="1"/>
    <col min="980" max="980" width="11.453125" style="5" customWidth="1"/>
    <col min="981" max="981" width="20.26953125" style="5" customWidth="1"/>
    <col min="982" max="982" width="11.453125" style="5" customWidth="1"/>
    <col min="983" max="983" width="20.7265625" style="5" customWidth="1"/>
    <col min="984" max="984" width="11.453125" style="5" customWidth="1"/>
    <col min="985" max="985" width="18" style="5" customWidth="1"/>
    <col min="986" max="986" width="11.453125" style="5" customWidth="1"/>
    <col min="987" max="987" width="22.54296875" style="5" customWidth="1"/>
    <col min="988" max="993" width="11.453125" style="5" customWidth="1"/>
    <col min="994" max="1221" width="11.54296875" style="5"/>
    <col min="1222" max="1222" width="4.26953125" style="5" customWidth="1"/>
    <col min="1223" max="1223" width="15.26953125" style="5" customWidth="1"/>
    <col min="1224" max="1224" width="14.7265625" style="5" customWidth="1"/>
    <col min="1225" max="1225" width="25.54296875" style="5" customWidth="1"/>
    <col min="1226" max="1226" width="11.453125" style="5" customWidth="1"/>
    <col min="1227" max="1227" width="20.26953125" style="5" customWidth="1"/>
    <col min="1228" max="1228" width="18.7265625" style="5" customWidth="1"/>
    <col min="1229" max="1229" width="19.26953125" style="5" customWidth="1"/>
    <col min="1230" max="1234" width="11.453125" style="5" customWidth="1"/>
    <col min="1235" max="1235" width="19.7265625" style="5" customWidth="1"/>
    <col min="1236" max="1236" width="11.453125" style="5" customWidth="1"/>
    <col min="1237" max="1237" width="20.26953125" style="5" customWidth="1"/>
    <col min="1238" max="1238" width="11.453125" style="5" customWidth="1"/>
    <col min="1239" max="1239" width="20.7265625" style="5" customWidth="1"/>
    <col min="1240" max="1240" width="11.453125" style="5" customWidth="1"/>
    <col min="1241" max="1241" width="18" style="5" customWidth="1"/>
    <col min="1242" max="1242" width="11.453125" style="5" customWidth="1"/>
    <col min="1243" max="1243" width="22.54296875" style="5" customWidth="1"/>
    <col min="1244" max="1249" width="11.453125" style="5" customWidth="1"/>
    <col min="1250" max="1477" width="11.54296875" style="5"/>
    <col min="1478" max="1478" width="4.26953125" style="5" customWidth="1"/>
    <col min="1479" max="1479" width="15.26953125" style="5" customWidth="1"/>
    <col min="1480" max="1480" width="14.7265625" style="5" customWidth="1"/>
    <col min="1481" max="1481" width="25.54296875" style="5" customWidth="1"/>
    <col min="1482" max="1482" width="11.453125" style="5" customWidth="1"/>
    <col min="1483" max="1483" width="20.26953125" style="5" customWidth="1"/>
    <col min="1484" max="1484" width="18.7265625" style="5" customWidth="1"/>
    <col min="1485" max="1485" width="19.26953125" style="5" customWidth="1"/>
    <col min="1486" max="1490" width="11.453125" style="5" customWidth="1"/>
    <col min="1491" max="1491" width="19.7265625" style="5" customWidth="1"/>
    <col min="1492" max="1492" width="11.453125" style="5" customWidth="1"/>
    <col min="1493" max="1493" width="20.26953125" style="5" customWidth="1"/>
    <col min="1494" max="1494" width="11.453125" style="5" customWidth="1"/>
    <col min="1495" max="1495" width="20.7265625" style="5" customWidth="1"/>
    <col min="1496" max="1496" width="11.453125" style="5" customWidth="1"/>
    <col min="1497" max="1497" width="18" style="5" customWidth="1"/>
    <col min="1498" max="1498" width="11.453125" style="5" customWidth="1"/>
    <col min="1499" max="1499" width="22.54296875" style="5" customWidth="1"/>
    <col min="1500" max="1505" width="11.453125" style="5" customWidth="1"/>
    <col min="1506" max="1733" width="11.54296875" style="5"/>
    <col min="1734" max="1734" width="4.26953125" style="5" customWidth="1"/>
    <col min="1735" max="1735" width="15.26953125" style="5" customWidth="1"/>
    <col min="1736" max="1736" width="14.7265625" style="5" customWidth="1"/>
    <col min="1737" max="1737" width="25.54296875" style="5" customWidth="1"/>
    <col min="1738" max="1738" width="11.453125" style="5" customWidth="1"/>
    <col min="1739" max="1739" width="20.26953125" style="5" customWidth="1"/>
    <col min="1740" max="1740" width="18.7265625" style="5" customWidth="1"/>
    <col min="1741" max="1741" width="19.26953125" style="5" customWidth="1"/>
    <col min="1742" max="1746" width="11.453125" style="5" customWidth="1"/>
    <col min="1747" max="1747" width="19.7265625" style="5" customWidth="1"/>
    <col min="1748" max="1748" width="11.453125" style="5" customWidth="1"/>
    <col min="1749" max="1749" width="20.26953125" style="5" customWidth="1"/>
    <col min="1750" max="1750" width="11.453125" style="5" customWidth="1"/>
    <col min="1751" max="1751" width="20.7265625" style="5" customWidth="1"/>
    <col min="1752" max="1752" width="11.453125" style="5" customWidth="1"/>
    <col min="1753" max="1753" width="18" style="5" customWidth="1"/>
    <col min="1754" max="1754" width="11.453125" style="5" customWidth="1"/>
    <col min="1755" max="1755" width="22.54296875" style="5" customWidth="1"/>
    <col min="1756" max="1761" width="11.453125" style="5" customWidth="1"/>
    <col min="1762" max="1989" width="11.54296875" style="5"/>
    <col min="1990" max="1990" width="4.26953125" style="5" customWidth="1"/>
    <col min="1991" max="1991" width="15.26953125" style="5" customWidth="1"/>
    <col min="1992" max="1992" width="14.7265625" style="5" customWidth="1"/>
    <col min="1993" max="1993" width="25.54296875" style="5" customWidth="1"/>
    <col min="1994" max="1994" width="11.453125" style="5" customWidth="1"/>
    <col min="1995" max="1995" width="20.26953125" style="5" customWidth="1"/>
    <col min="1996" max="1996" width="18.7265625" style="5" customWidth="1"/>
    <col min="1997" max="1997" width="19.26953125" style="5" customWidth="1"/>
    <col min="1998" max="2002" width="11.453125" style="5" customWidth="1"/>
    <col min="2003" max="2003" width="19.7265625" style="5" customWidth="1"/>
    <col min="2004" max="2004" width="11.453125" style="5" customWidth="1"/>
    <col min="2005" max="2005" width="20.26953125" style="5" customWidth="1"/>
    <col min="2006" max="2006" width="11.453125" style="5" customWidth="1"/>
    <col min="2007" max="2007" width="20.7265625" style="5" customWidth="1"/>
    <col min="2008" max="2008" width="11.453125" style="5" customWidth="1"/>
    <col min="2009" max="2009" width="18" style="5" customWidth="1"/>
    <col min="2010" max="2010" width="11.453125" style="5" customWidth="1"/>
    <col min="2011" max="2011" width="22.54296875" style="5" customWidth="1"/>
    <col min="2012" max="2017" width="11.453125" style="5" customWidth="1"/>
    <col min="2018" max="2245" width="11.54296875" style="5"/>
    <col min="2246" max="2246" width="4.26953125" style="5" customWidth="1"/>
    <col min="2247" max="2247" width="15.26953125" style="5" customWidth="1"/>
    <col min="2248" max="2248" width="14.7265625" style="5" customWidth="1"/>
    <col min="2249" max="2249" width="25.54296875" style="5" customWidth="1"/>
    <col min="2250" max="2250" width="11.453125" style="5" customWidth="1"/>
    <col min="2251" max="2251" width="20.26953125" style="5" customWidth="1"/>
    <col min="2252" max="2252" width="18.7265625" style="5" customWidth="1"/>
    <col min="2253" max="2253" width="19.26953125" style="5" customWidth="1"/>
    <col min="2254" max="2258" width="11.453125" style="5" customWidth="1"/>
    <col min="2259" max="2259" width="19.7265625" style="5" customWidth="1"/>
    <col min="2260" max="2260" width="11.453125" style="5" customWidth="1"/>
    <col min="2261" max="2261" width="20.26953125" style="5" customWidth="1"/>
    <col min="2262" max="2262" width="11.453125" style="5" customWidth="1"/>
    <col min="2263" max="2263" width="20.7265625" style="5" customWidth="1"/>
    <col min="2264" max="2264" width="11.453125" style="5" customWidth="1"/>
    <col min="2265" max="2265" width="18" style="5" customWidth="1"/>
    <col min="2266" max="2266" width="11.453125" style="5" customWidth="1"/>
    <col min="2267" max="2267" width="22.54296875" style="5" customWidth="1"/>
    <col min="2268" max="2273" width="11.453125" style="5" customWidth="1"/>
    <col min="2274" max="2501" width="11.54296875" style="5"/>
    <col min="2502" max="2502" width="4.26953125" style="5" customWidth="1"/>
    <col min="2503" max="2503" width="15.26953125" style="5" customWidth="1"/>
    <col min="2504" max="2504" width="14.7265625" style="5" customWidth="1"/>
    <col min="2505" max="2505" width="25.54296875" style="5" customWidth="1"/>
    <col min="2506" max="2506" width="11.453125" style="5" customWidth="1"/>
    <col min="2507" max="2507" width="20.26953125" style="5" customWidth="1"/>
    <col min="2508" max="2508" width="18.7265625" style="5" customWidth="1"/>
    <col min="2509" max="2509" width="19.26953125" style="5" customWidth="1"/>
    <col min="2510" max="2514" width="11.453125" style="5" customWidth="1"/>
    <col min="2515" max="2515" width="19.7265625" style="5" customWidth="1"/>
    <col min="2516" max="2516" width="11.453125" style="5" customWidth="1"/>
    <col min="2517" max="2517" width="20.26953125" style="5" customWidth="1"/>
    <col min="2518" max="2518" width="11.453125" style="5" customWidth="1"/>
    <col min="2519" max="2519" width="20.7265625" style="5" customWidth="1"/>
    <col min="2520" max="2520" width="11.453125" style="5" customWidth="1"/>
    <col min="2521" max="2521" width="18" style="5" customWidth="1"/>
    <col min="2522" max="2522" width="11.453125" style="5" customWidth="1"/>
    <col min="2523" max="2523" width="22.54296875" style="5" customWidth="1"/>
    <col min="2524" max="2529" width="11.453125" style="5" customWidth="1"/>
    <col min="2530" max="2757" width="11.54296875" style="5"/>
    <col min="2758" max="2758" width="4.26953125" style="5" customWidth="1"/>
    <col min="2759" max="2759" width="15.26953125" style="5" customWidth="1"/>
    <col min="2760" max="2760" width="14.7265625" style="5" customWidth="1"/>
    <col min="2761" max="2761" width="25.54296875" style="5" customWidth="1"/>
    <col min="2762" max="2762" width="11.453125" style="5" customWidth="1"/>
    <col min="2763" max="2763" width="20.26953125" style="5" customWidth="1"/>
    <col min="2764" max="2764" width="18.7265625" style="5" customWidth="1"/>
    <col min="2765" max="2765" width="19.26953125" style="5" customWidth="1"/>
    <col min="2766" max="2770" width="11.453125" style="5" customWidth="1"/>
    <col min="2771" max="2771" width="19.7265625" style="5" customWidth="1"/>
    <col min="2772" max="2772" width="11.453125" style="5" customWidth="1"/>
    <col min="2773" max="2773" width="20.26953125" style="5" customWidth="1"/>
    <col min="2774" max="2774" width="11.453125" style="5" customWidth="1"/>
    <col min="2775" max="2775" width="20.7265625" style="5" customWidth="1"/>
    <col min="2776" max="2776" width="11.453125" style="5" customWidth="1"/>
    <col min="2777" max="2777" width="18" style="5" customWidth="1"/>
    <col min="2778" max="2778" width="11.453125" style="5" customWidth="1"/>
    <col min="2779" max="2779" width="22.54296875" style="5" customWidth="1"/>
    <col min="2780" max="2785" width="11.453125" style="5" customWidth="1"/>
    <col min="2786" max="3013" width="11.54296875" style="5"/>
    <col min="3014" max="3014" width="4.26953125" style="5" customWidth="1"/>
    <col min="3015" max="3015" width="15.26953125" style="5" customWidth="1"/>
    <col min="3016" max="3016" width="14.7265625" style="5" customWidth="1"/>
    <col min="3017" max="3017" width="25.54296875" style="5" customWidth="1"/>
    <col min="3018" max="3018" width="11.453125" style="5" customWidth="1"/>
    <col min="3019" max="3019" width="20.26953125" style="5" customWidth="1"/>
    <col min="3020" max="3020" width="18.7265625" style="5" customWidth="1"/>
    <col min="3021" max="3021" width="19.26953125" style="5" customWidth="1"/>
    <col min="3022" max="3026" width="11.453125" style="5" customWidth="1"/>
    <col min="3027" max="3027" width="19.7265625" style="5" customWidth="1"/>
    <col min="3028" max="3028" width="11.453125" style="5" customWidth="1"/>
    <col min="3029" max="3029" width="20.26953125" style="5" customWidth="1"/>
    <col min="3030" max="3030" width="11.453125" style="5" customWidth="1"/>
    <col min="3031" max="3031" width="20.7265625" style="5" customWidth="1"/>
    <col min="3032" max="3032" width="11.453125" style="5" customWidth="1"/>
    <col min="3033" max="3033" width="18" style="5" customWidth="1"/>
    <col min="3034" max="3034" width="11.453125" style="5" customWidth="1"/>
    <col min="3035" max="3035" width="22.54296875" style="5" customWidth="1"/>
    <col min="3036" max="3041" width="11.453125" style="5" customWidth="1"/>
    <col min="3042" max="3269" width="11.54296875" style="5"/>
    <col min="3270" max="3270" width="4.26953125" style="5" customWidth="1"/>
    <col min="3271" max="3271" width="15.26953125" style="5" customWidth="1"/>
    <col min="3272" max="3272" width="14.7265625" style="5" customWidth="1"/>
    <col min="3273" max="3273" width="25.54296875" style="5" customWidth="1"/>
    <col min="3274" max="3274" width="11.453125" style="5" customWidth="1"/>
    <col min="3275" max="3275" width="20.26953125" style="5" customWidth="1"/>
    <col min="3276" max="3276" width="18.7265625" style="5" customWidth="1"/>
    <col min="3277" max="3277" width="19.26953125" style="5" customWidth="1"/>
    <col min="3278" max="3282" width="11.453125" style="5" customWidth="1"/>
    <col min="3283" max="3283" width="19.7265625" style="5" customWidth="1"/>
    <col min="3284" max="3284" width="11.453125" style="5" customWidth="1"/>
    <col min="3285" max="3285" width="20.26953125" style="5" customWidth="1"/>
    <col min="3286" max="3286" width="11.453125" style="5" customWidth="1"/>
    <col min="3287" max="3287" width="20.7265625" style="5" customWidth="1"/>
    <col min="3288" max="3288" width="11.453125" style="5" customWidth="1"/>
    <col min="3289" max="3289" width="18" style="5" customWidth="1"/>
    <col min="3290" max="3290" width="11.453125" style="5" customWidth="1"/>
    <col min="3291" max="3291" width="22.54296875" style="5" customWidth="1"/>
    <col min="3292" max="3297" width="11.453125" style="5" customWidth="1"/>
    <col min="3298" max="3525" width="11.54296875" style="5"/>
    <col min="3526" max="3526" width="4.26953125" style="5" customWidth="1"/>
    <col min="3527" max="3527" width="15.26953125" style="5" customWidth="1"/>
    <col min="3528" max="3528" width="14.7265625" style="5" customWidth="1"/>
    <col min="3529" max="3529" width="25.54296875" style="5" customWidth="1"/>
    <col min="3530" max="3530" width="11.453125" style="5" customWidth="1"/>
    <col min="3531" max="3531" width="20.26953125" style="5" customWidth="1"/>
    <col min="3532" max="3532" width="18.7265625" style="5" customWidth="1"/>
    <col min="3533" max="3533" width="19.26953125" style="5" customWidth="1"/>
    <col min="3534" max="3538" width="11.453125" style="5" customWidth="1"/>
    <col min="3539" max="3539" width="19.7265625" style="5" customWidth="1"/>
    <col min="3540" max="3540" width="11.453125" style="5" customWidth="1"/>
    <col min="3541" max="3541" width="20.26953125" style="5" customWidth="1"/>
    <col min="3542" max="3542" width="11.453125" style="5" customWidth="1"/>
    <col min="3543" max="3543" width="20.7265625" style="5" customWidth="1"/>
    <col min="3544" max="3544" width="11.453125" style="5" customWidth="1"/>
    <col min="3545" max="3545" width="18" style="5" customWidth="1"/>
    <col min="3546" max="3546" width="11.453125" style="5" customWidth="1"/>
    <col min="3547" max="3547" width="22.54296875" style="5" customWidth="1"/>
    <col min="3548" max="3553" width="11.453125" style="5" customWidth="1"/>
    <col min="3554" max="3781" width="11.54296875" style="5"/>
    <col min="3782" max="3782" width="4.26953125" style="5" customWidth="1"/>
    <col min="3783" max="3783" width="15.26953125" style="5" customWidth="1"/>
    <col min="3784" max="3784" width="14.7265625" style="5" customWidth="1"/>
    <col min="3785" max="3785" width="25.54296875" style="5" customWidth="1"/>
    <col min="3786" max="3786" width="11.453125" style="5" customWidth="1"/>
    <col min="3787" max="3787" width="20.26953125" style="5" customWidth="1"/>
    <col min="3788" max="3788" width="18.7265625" style="5" customWidth="1"/>
    <col min="3789" max="3789" width="19.26953125" style="5" customWidth="1"/>
    <col min="3790" max="3794" width="11.453125" style="5" customWidth="1"/>
    <col min="3795" max="3795" width="19.7265625" style="5" customWidth="1"/>
    <col min="3796" max="3796" width="11.453125" style="5" customWidth="1"/>
    <col min="3797" max="3797" width="20.26953125" style="5" customWidth="1"/>
    <col min="3798" max="3798" width="11.453125" style="5" customWidth="1"/>
    <col min="3799" max="3799" width="20.7265625" style="5" customWidth="1"/>
    <col min="3800" max="3800" width="11.453125" style="5" customWidth="1"/>
    <col min="3801" max="3801" width="18" style="5" customWidth="1"/>
    <col min="3802" max="3802" width="11.453125" style="5" customWidth="1"/>
    <col min="3803" max="3803" width="22.54296875" style="5" customWidth="1"/>
    <col min="3804" max="3809" width="11.453125" style="5" customWidth="1"/>
    <col min="3810" max="4037" width="11.54296875" style="5"/>
    <col min="4038" max="4038" width="4.26953125" style="5" customWidth="1"/>
    <col min="4039" max="4039" width="15.26953125" style="5" customWidth="1"/>
    <col min="4040" max="4040" width="14.7265625" style="5" customWidth="1"/>
    <col min="4041" max="4041" width="25.54296875" style="5" customWidth="1"/>
    <col min="4042" max="4042" width="11.453125" style="5" customWidth="1"/>
    <col min="4043" max="4043" width="20.26953125" style="5" customWidth="1"/>
    <col min="4044" max="4044" width="18.7265625" style="5" customWidth="1"/>
    <col min="4045" max="4045" width="19.26953125" style="5" customWidth="1"/>
    <col min="4046" max="4050" width="11.453125" style="5" customWidth="1"/>
    <col min="4051" max="4051" width="19.7265625" style="5" customWidth="1"/>
    <col min="4052" max="4052" width="11.453125" style="5" customWidth="1"/>
    <col min="4053" max="4053" width="20.26953125" style="5" customWidth="1"/>
    <col min="4054" max="4054" width="11.453125" style="5" customWidth="1"/>
    <col min="4055" max="4055" width="20.7265625" style="5" customWidth="1"/>
    <col min="4056" max="4056" width="11.453125" style="5" customWidth="1"/>
    <col min="4057" max="4057" width="18" style="5" customWidth="1"/>
    <col min="4058" max="4058" width="11.453125" style="5" customWidth="1"/>
    <col min="4059" max="4059" width="22.54296875" style="5" customWidth="1"/>
    <col min="4060" max="4065" width="11.453125" style="5" customWidth="1"/>
    <col min="4066" max="4293" width="11.54296875" style="5"/>
    <col min="4294" max="4294" width="4.26953125" style="5" customWidth="1"/>
    <col min="4295" max="4295" width="15.26953125" style="5" customWidth="1"/>
    <col min="4296" max="4296" width="14.7265625" style="5" customWidth="1"/>
    <col min="4297" max="4297" width="25.54296875" style="5" customWidth="1"/>
    <col min="4298" max="4298" width="11.453125" style="5" customWidth="1"/>
    <col min="4299" max="4299" width="20.26953125" style="5" customWidth="1"/>
    <col min="4300" max="4300" width="18.7265625" style="5" customWidth="1"/>
    <col min="4301" max="4301" width="19.26953125" style="5" customWidth="1"/>
    <col min="4302" max="4306" width="11.453125" style="5" customWidth="1"/>
    <col min="4307" max="4307" width="19.7265625" style="5" customWidth="1"/>
    <col min="4308" max="4308" width="11.453125" style="5" customWidth="1"/>
    <col min="4309" max="4309" width="20.26953125" style="5" customWidth="1"/>
    <col min="4310" max="4310" width="11.453125" style="5" customWidth="1"/>
    <col min="4311" max="4311" width="20.7265625" style="5" customWidth="1"/>
    <col min="4312" max="4312" width="11.453125" style="5" customWidth="1"/>
    <col min="4313" max="4313" width="18" style="5" customWidth="1"/>
    <col min="4314" max="4314" width="11.453125" style="5" customWidth="1"/>
    <col min="4315" max="4315" width="22.54296875" style="5" customWidth="1"/>
    <col min="4316" max="4321" width="11.453125" style="5" customWidth="1"/>
    <col min="4322" max="4549" width="11.54296875" style="5"/>
    <col min="4550" max="4550" width="4.26953125" style="5" customWidth="1"/>
    <col min="4551" max="4551" width="15.26953125" style="5" customWidth="1"/>
    <col min="4552" max="4552" width="14.7265625" style="5" customWidth="1"/>
    <col min="4553" max="4553" width="25.54296875" style="5" customWidth="1"/>
    <col min="4554" max="4554" width="11.453125" style="5" customWidth="1"/>
    <col min="4555" max="4555" width="20.26953125" style="5" customWidth="1"/>
    <col min="4556" max="4556" width="18.7265625" style="5" customWidth="1"/>
    <col min="4557" max="4557" width="19.26953125" style="5" customWidth="1"/>
    <col min="4558" max="4562" width="11.453125" style="5" customWidth="1"/>
    <col min="4563" max="4563" width="19.7265625" style="5" customWidth="1"/>
    <col min="4564" max="4564" width="11.453125" style="5" customWidth="1"/>
    <col min="4565" max="4565" width="20.26953125" style="5" customWidth="1"/>
    <col min="4566" max="4566" width="11.453125" style="5" customWidth="1"/>
    <col min="4567" max="4567" width="20.7265625" style="5" customWidth="1"/>
    <col min="4568" max="4568" width="11.453125" style="5" customWidth="1"/>
    <col min="4569" max="4569" width="18" style="5" customWidth="1"/>
    <col min="4570" max="4570" width="11.453125" style="5" customWidth="1"/>
    <col min="4571" max="4571" width="22.54296875" style="5" customWidth="1"/>
    <col min="4572" max="4577" width="11.453125" style="5" customWidth="1"/>
    <col min="4578" max="4805" width="11.54296875" style="5"/>
    <col min="4806" max="4806" width="4.26953125" style="5" customWidth="1"/>
    <col min="4807" max="4807" width="15.26953125" style="5" customWidth="1"/>
    <col min="4808" max="4808" width="14.7265625" style="5" customWidth="1"/>
    <col min="4809" max="4809" width="25.54296875" style="5" customWidth="1"/>
    <col min="4810" max="4810" width="11.453125" style="5" customWidth="1"/>
    <col min="4811" max="4811" width="20.26953125" style="5" customWidth="1"/>
    <col min="4812" max="4812" width="18.7265625" style="5" customWidth="1"/>
    <col min="4813" max="4813" width="19.26953125" style="5" customWidth="1"/>
    <col min="4814" max="4818" width="11.453125" style="5" customWidth="1"/>
    <col min="4819" max="4819" width="19.7265625" style="5" customWidth="1"/>
    <col min="4820" max="4820" width="11.453125" style="5" customWidth="1"/>
    <col min="4821" max="4821" width="20.26953125" style="5" customWidth="1"/>
    <col min="4822" max="4822" width="11.453125" style="5" customWidth="1"/>
    <col min="4823" max="4823" width="20.7265625" style="5" customWidth="1"/>
    <col min="4824" max="4824" width="11.453125" style="5" customWidth="1"/>
    <col min="4825" max="4825" width="18" style="5" customWidth="1"/>
    <col min="4826" max="4826" width="11.453125" style="5" customWidth="1"/>
    <col min="4827" max="4827" width="22.54296875" style="5" customWidth="1"/>
    <col min="4828" max="4833" width="11.453125" style="5" customWidth="1"/>
    <col min="4834" max="5061" width="11.54296875" style="5"/>
    <col min="5062" max="5062" width="4.26953125" style="5" customWidth="1"/>
    <col min="5063" max="5063" width="15.26953125" style="5" customWidth="1"/>
    <col min="5064" max="5064" width="14.7265625" style="5" customWidth="1"/>
    <col min="5065" max="5065" width="25.54296875" style="5" customWidth="1"/>
    <col min="5066" max="5066" width="11.453125" style="5" customWidth="1"/>
    <col min="5067" max="5067" width="20.26953125" style="5" customWidth="1"/>
    <col min="5068" max="5068" width="18.7265625" style="5" customWidth="1"/>
    <col min="5069" max="5069" width="19.26953125" style="5" customWidth="1"/>
    <col min="5070" max="5074" width="11.453125" style="5" customWidth="1"/>
    <col min="5075" max="5075" width="19.7265625" style="5" customWidth="1"/>
    <col min="5076" max="5076" width="11.453125" style="5" customWidth="1"/>
    <col min="5077" max="5077" width="20.26953125" style="5" customWidth="1"/>
    <col min="5078" max="5078" width="11.453125" style="5" customWidth="1"/>
    <col min="5079" max="5079" width="20.7265625" style="5" customWidth="1"/>
    <col min="5080" max="5080" width="11.453125" style="5" customWidth="1"/>
    <col min="5081" max="5081" width="18" style="5" customWidth="1"/>
    <col min="5082" max="5082" width="11.453125" style="5" customWidth="1"/>
    <col min="5083" max="5083" width="22.54296875" style="5" customWidth="1"/>
    <col min="5084" max="5089" width="11.453125" style="5" customWidth="1"/>
    <col min="5090" max="5317" width="11.54296875" style="5"/>
    <col min="5318" max="5318" width="4.26953125" style="5" customWidth="1"/>
    <col min="5319" max="5319" width="15.26953125" style="5" customWidth="1"/>
    <col min="5320" max="5320" width="14.7265625" style="5" customWidth="1"/>
    <col min="5321" max="5321" width="25.54296875" style="5" customWidth="1"/>
    <col min="5322" max="5322" width="11.453125" style="5" customWidth="1"/>
    <col min="5323" max="5323" width="20.26953125" style="5" customWidth="1"/>
    <col min="5324" max="5324" width="18.7265625" style="5" customWidth="1"/>
    <col min="5325" max="5325" width="19.26953125" style="5" customWidth="1"/>
    <col min="5326" max="5330" width="11.453125" style="5" customWidth="1"/>
    <col min="5331" max="5331" width="19.7265625" style="5" customWidth="1"/>
    <col min="5332" max="5332" width="11.453125" style="5" customWidth="1"/>
    <col min="5333" max="5333" width="20.26953125" style="5" customWidth="1"/>
    <col min="5334" max="5334" width="11.453125" style="5" customWidth="1"/>
    <col min="5335" max="5335" width="20.7265625" style="5" customWidth="1"/>
    <col min="5336" max="5336" width="11.453125" style="5" customWidth="1"/>
    <col min="5337" max="5337" width="18" style="5" customWidth="1"/>
    <col min="5338" max="5338" width="11.453125" style="5" customWidth="1"/>
    <col min="5339" max="5339" width="22.54296875" style="5" customWidth="1"/>
    <col min="5340" max="5345" width="11.453125" style="5" customWidth="1"/>
    <col min="5346" max="5573" width="11.54296875" style="5"/>
    <col min="5574" max="5574" width="4.26953125" style="5" customWidth="1"/>
    <col min="5575" max="5575" width="15.26953125" style="5" customWidth="1"/>
    <col min="5576" max="5576" width="14.7265625" style="5" customWidth="1"/>
    <col min="5577" max="5577" width="25.54296875" style="5" customWidth="1"/>
    <col min="5578" max="5578" width="11.453125" style="5" customWidth="1"/>
    <col min="5579" max="5579" width="20.26953125" style="5" customWidth="1"/>
    <col min="5580" max="5580" width="18.7265625" style="5" customWidth="1"/>
    <col min="5581" max="5581" width="19.26953125" style="5" customWidth="1"/>
    <col min="5582" max="5586" width="11.453125" style="5" customWidth="1"/>
    <col min="5587" max="5587" width="19.7265625" style="5" customWidth="1"/>
    <col min="5588" max="5588" width="11.453125" style="5" customWidth="1"/>
    <col min="5589" max="5589" width="20.26953125" style="5" customWidth="1"/>
    <col min="5590" max="5590" width="11.453125" style="5" customWidth="1"/>
    <col min="5591" max="5591" width="20.7265625" style="5" customWidth="1"/>
    <col min="5592" max="5592" width="11.453125" style="5" customWidth="1"/>
    <col min="5593" max="5593" width="18" style="5" customWidth="1"/>
    <col min="5594" max="5594" width="11.453125" style="5" customWidth="1"/>
    <col min="5595" max="5595" width="22.54296875" style="5" customWidth="1"/>
    <col min="5596" max="5601" width="11.453125" style="5" customWidth="1"/>
    <col min="5602" max="5829" width="11.54296875" style="5"/>
    <col min="5830" max="5830" width="4.26953125" style="5" customWidth="1"/>
    <col min="5831" max="5831" width="15.26953125" style="5" customWidth="1"/>
    <col min="5832" max="5832" width="14.7265625" style="5" customWidth="1"/>
    <col min="5833" max="5833" width="25.54296875" style="5" customWidth="1"/>
    <col min="5834" max="5834" width="11.453125" style="5" customWidth="1"/>
    <col min="5835" max="5835" width="20.26953125" style="5" customWidth="1"/>
    <col min="5836" max="5836" width="18.7265625" style="5" customWidth="1"/>
    <col min="5837" max="5837" width="19.26953125" style="5" customWidth="1"/>
    <col min="5838" max="5842" width="11.453125" style="5" customWidth="1"/>
    <col min="5843" max="5843" width="19.7265625" style="5" customWidth="1"/>
    <col min="5844" max="5844" width="11.453125" style="5" customWidth="1"/>
    <col min="5845" max="5845" width="20.26953125" style="5" customWidth="1"/>
    <col min="5846" max="5846" width="11.453125" style="5" customWidth="1"/>
    <col min="5847" max="5847" width="20.7265625" style="5" customWidth="1"/>
    <col min="5848" max="5848" width="11.453125" style="5" customWidth="1"/>
    <col min="5849" max="5849" width="18" style="5" customWidth="1"/>
    <col min="5850" max="5850" width="11.453125" style="5" customWidth="1"/>
    <col min="5851" max="5851" width="22.54296875" style="5" customWidth="1"/>
    <col min="5852" max="5857" width="11.453125" style="5" customWidth="1"/>
    <col min="5858" max="6085" width="11.54296875" style="5"/>
    <col min="6086" max="6086" width="4.26953125" style="5" customWidth="1"/>
    <col min="6087" max="6087" width="15.26953125" style="5" customWidth="1"/>
    <col min="6088" max="6088" width="14.7265625" style="5" customWidth="1"/>
    <col min="6089" max="6089" width="25.54296875" style="5" customWidth="1"/>
    <col min="6090" max="6090" width="11.453125" style="5" customWidth="1"/>
    <col min="6091" max="6091" width="20.26953125" style="5" customWidth="1"/>
    <col min="6092" max="6092" width="18.7265625" style="5" customWidth="1"/>
    <col min="6093" max="6093" width="19.26953125" style="5" customWidth="1"/>
    <col min="6094" max="6098" width="11.453125" style="5" customWidth="1"/>
    <col min="6099" max="6099" width="19.7265625" style="5" customWidth="1"/>
    <col min="6100" max="6100" width="11.453125" style="5" customWidth="1"/>
    <col min="6101" max="6101" width="20.26953125" style="5" customWidth="1"/>
    <col min="6102" max="6102" width="11.453125" style="5" customWidth="1"/>
    <col min="6103" max="6103" width="20.7265625" style="5" customWidth="1"/>
    <col min="6104" max="6104" width="11.453125" style="5" customWidth="1"/>
    <col min="6105" max="6105" width="18" style="5" customWidth="1"/>
    <col min="6106" max="6106" width="11.453125" style="5" customWidth="1"/>
    <col min="6107" max="6107" width="22.54296875" style="5" customWidth="1"/>
    <col min="6108" max="6113" width="11.453125" style="5" customWidth="1"/>
    <col min="6114" max="6341" width="11.54296875" style="5"/>
    <col min="6342" max="6342" width="4.26953125" style="5" customWidth="1"/>
    <col min="6343" max="6343" width="15.26953125" style="5" customWidth="1"/>
    <col min="6344" max="6344" width="14.7265625" style="5" customWidth="1"/>
    <col min="6345" max="6345" width="25.54296875" style="5" customWidth="1"/>
    <col min="6346" max="6346" width="11.453125" style="5" customWidth="1"/>
    <col min="6347" max="6347" width="20.26953125" style="5" customWidth="1"/>
    <col min="6348" max="6348" width="18.7265625" style="5" customWidth="1"/>
    <col min="6349" max="6349" width="19.26953125" style="5" customWidth="1"/>
    <col min="6350" max="6354" width="11.453125" style="5" customWidth="1"/>
    <col min="6355" max="6355" width="19.7265625" style="5" customWidth="1"/>
    <col min="6356" max="6356" width="11.453125" style="5" customWidth="1"/>
    <col min="6357" max="6357" width="20.26953125" style="5" customWidth="1"/>
    <col min="6358" max="6358" width="11.453125" style="5" customWidth="1"/>
    <col min="6359" max="6359" width="20.7265625" style="5" customWidth="1"/>
    <col min="6360" max="6360" width="11.453125" style="5" customWidth="1"/>
    <col min="6361" max="6361" width="18" style="5" customWidth="1"/>
    <col min="6362" max="6362" width="11.453125" style="5" customWidth="1"/>
    <col min="6363" max="6363" width="22.54296875" style="5" customWidth="1"/>
    <col min="6364" max="6369" width="11.453125" style="5" customWidth="1"/>
    <col min="6370" max="6597" width="11.54296875" style="5"/>
    <col min="6598" max="6598" width="4.26953125" style="5" customWidth="1"/>
    <col min="6599" max="6599" width="15.26953125" style="5" customWidth="1"/>
    <col min="6600" max="6600" width="14.7265625" style="5" customWidth="1"/>
    <col min="6601" max="6601" width="25.54296875" style="5" customWidth="1"/>
    <col min="6602" max="6602" width="11.453125" style="5" customWidth="1"/>
    <col min="6603" max="6603" width="20.26953125" style="5" customWidth="1"/>
    <col min="6604" max="6604" width="18.7265625" style="5" customWidth="1"/>
    <col min="6605" max="6605" width="19.26953125" style="5" customWidth="1"/>
    <col min="6606" max="6610" width="11.453125" style="5" customWidth="1"/>
    <col min="6611" max="6611" width="19.7265625" style="5" customWidth="1"/>
    <col min="6612" max="6612" width="11.453125" style="5" customWidth="1"/>
    <col min="6613" max="6613" width="20.26953125" style="5" customWidth="1"/>
    <col min="6614" max="6614" width="11.453125" style="5" customWidth="1"/>
    <col min="6615" max="6615" width="20.7265625" style="5" customWidth="1"/>
    <col min="6616" max="6616" width="11.453125" style="5" customWidth="1"/>
    <col min="6617" max="6617" width="18" style="5" customWidth="1"/>
    <col min="6618" max="6618" width="11.453125" style="5" customWidth="1"/>
    <col min="6619" max="6619" width="22.54296875" style="5" customWidth="1"/>
    <col min="6620" max="6625" width="11.453125" style="5" customWidth="1"/>
    <col min="6626" max="6853" width="11.54296875" style="5"/>
    <col min="6854" max="6854" width="4.26953125" style="5" customWidth="1"/>
    <col min="6855" max="6855" width="15.26953125" style="5" customWidth="1"/>
    <col min="6856" max="6856" width="14.7265625" style="5" customWidth="1"/>
    <col min="6857" max="6857" width="25.54296875" style="5" customWidth="1"/>
    <col min="6858" max="6858" width="11.453125" style="5" customWidth="1"/>
    <col min="6859" max="6859" width="20.26953125" style="5" customWidth="1"/>
    <col min="6860" max="6860" width="18.7265625" style="5" customWidth="1"/>
    <col min="6861" max="6861" width="19.26953125" style="5" customWidth="1"/>
    <col min="6862" max="6866" width="11.453125" style="5" customWidth="1"/>
    <col min="6867" max="6867" width="19.7265625" style="5" customWidth="1"/>
    <col min="6868" max="6868" width="11.453125" style="5" customWidth="1"/>
    <col min="6869" max="6869" width="20.26953125" style="5" customWidth="1"/>
    <col min="6870" max="6870" width="11.453125" style="5" customWidth="1"/>
    <col min="6871" max="6871" width="20.7265625" style="5" customWidth="1"/>
    <col min="6872" max="6872" width="11.453125" style="5" customWidth="1"/>
    <col min="6873" max="6873" width="18" style="5" customWidth="1"/>
    <col min="6874" max="6874" width="11.453125" style="5" customWidth="1"/>
    <col min="6875" max="6875" width="22.54296875" style="5" customWidth="1"/>
    <col min="6876" max="6881" width="11.453125" style="5" customWidth="1"/>
    <col min="6882" max="7109" width="11.54296875" style="5"/>
    <col min="7110" max="7110" width="4.26953125" style="5" customWidth="1"/>
    <col min="7111" max="7111" width="15.26953125" style="5" customWidth="1"/>
    <col min="7112" max="7112" width="14.7265625" style="5" customWidth="1"/>
    <col min="7113" max="7113" width="25.54296875" style="5" customWidth="1"/>
    <col min="7114" max="7114" width="11.453125" style="5" customWidth="1"/>
    <col min="7115" max="7115" width="20.26953125" style="5" customWidth="1"/>
    <col min="7116" max="7116" width="18.7265625" style="5" customWidth="1"/>
    <col min="7117" max="7117" width="19.26953125" style="5" customWidth="1"/>
    <col min="7118" max="7122" width="11.453125" style="5" customWidth="1"/>
    <col min="7123" max="7123" width="19.7265625" style="5" customWidth="1"/>
    <col min="7124" max="7124" width="11.453125" style="5" customWidth="1"/>
    <col min="7125" max="7125" width="20.26953125" style="5" customWidth="1"/>
    <col min="7126" max="7126" width="11.453125" style="5" customWidth="1"/>
    <col min="7127" max="7127" width="20.7265625" style="5" customWidth="1"/>
    <col min="7128" max="7128" width="11.453125" style="5" customWidth="1"/>
    <col min="7129" max="7129" width="18" style="5" customWidth="1"/>
    <col min="7130" max="7130" width="11.453125" style="5" customWidth="1"/>
    <col min="7131" max="7131" width="22.54296875" style="5" customWidth="1"/>
    <col min="7132" max="7137" width="11.453125" style="5" customWidth="1"/>
    <col min="7138" max="7365" width="11.54296875" style="5"/>
    <col min="7366" max="7366" width="4.26953125" style="5" customWidth="1"/>
    <col min="7367" max="7367" width="15.26953125" style="5" customWidth="1"/>
    <col min="7368" max="7368" width="14.7265625" style="5" customWidth="1"/>
    <col min="7369" max="7369" width="25.54296875" style="5" customWidth="1"/>
    <col min="7370" max="7370" width="11.453125" style="5" customWidth="1"/>
    <col min="7371" max="7371" width="20.26953125" style="5" customWidth="1"/>
    <col min="7372" max="7372" width="18.7265625" style="5" customWidth="1"/>
    <col min="7373" max="7373" width="19.26953125" style="5" customWidth="1"/>
    <col min="7374" max="7378" width="11.453125" style="5" customWidth="1"/>
    <col min="7379" max="7379" width="19.7265625" style="5" customWidth="1"/>
    <col min="7380" max="7380" width="11.453125" style="5" customWidth="1"/>
    <col min="7381" max="7381" width="20.26953125" style="5" customWidth="1"/>
    <col min="7382" max="7382" width="11.453125" style="5" customWidth="1"/>
    <col min="7383" max="7383" width="20.7265625" style="5" customWidth="1"/>
    <col min="7384" max="7384" width="11.453125" style="5" customWidth="1"/>
    <col min="7385" max="7385" width="18" style="5" customWidth="1"/>
    <col min="7386" max="7386" width="11.453125" style="5" customWidth="1"/>
    <col min="7387" max="7387" width="22.54296875" style="5" customWidth="1"/>
    <col min="7388" max="7393" width="11.453125" style="5" customWidth="1"/>
    <col min="7394" max="7621" width="11.54296875" style="5"/>
    <col min="7622" max="7622" width="4.26953125" style="5" customWidth="1"/>
    <col min="7623" max="7623" width="15.26953125" style="5" customWidth="1"/>
    <col min="7624" max="7624" width="14.7265625" style="5" customWidth="1"/>
    <col min="7625" max="7625" width="25.54296875" style="5" customWidth="1"/>
    <col min="7626" max="7626" width="11.453125" style="5" customWidth="1"/>
    <col min="7627" max="7627" width="20.26953125" style="5" customWidth="1"/>
    <col min="7628" max="7628" width="18.7265625" style="5" customWidth="1"/>
    <col min="7629" max="7629" width="19.26953125" style="5" customWidth="1"/>
    <col min="7630" max="7634" width="11.453125" style="5" customWidth="1"/>
    <col min="7635" max="7635" width="19.7265625" style="5" customWidth="1"/>
    <col min="7636" max="7636" width="11.453125" style="5" customWidth="1"/>
    <col min="7637" max="7637" width="20.26953125" style="5" customWidth="1"/>
    <col min="7638" max="7638" width="11.453125" style="5" customWidth="1"/>
    <col min="7639" max="7639" width="20.7265625" style="5" customWidth="1"/>
    <col min="7640" max="7640" width="11.453125" style="5" customWidth="1"/>
    <col min="7641" max="7641" width="18" style="5" customWidth="1"/>
    <col min="7642" max="7642" width="11.453125" style="5" customWidth="1"/>
    <col min="7643" max="7643" width="22.54296875" style="5" customWidth="1"/>
    <col min="7644" max="7649" width="11.453125" style="5" customWidth="1"/>
    <col min="7650" max="7877" width="11.54296875" style="5"/>
    <col min="7878" max="7878" width="4.26953125" style="5" customWidth="1"/>
    <col min="7879" max="7879" width="15.26953125" style="5" customWidth="1"/>
    <col min="7880" max="7880" width="14.7265625" style="5" customWidth="1"/>
    <col min="7881" max="7881" width="25.54296875" style="5" customWidth="1"/>
    <col min="7882" max="7882" width="11.453125" style="5" customWidth="1"/>
    <col min="7883" max="7883" width="20.26953125" style="5" customWidth="1"/>
    <col min="7884" max="7884" width="18.7265625" style="5" customWidth="1"/>
    <col min="7885" max="7885" width="19.26953125" style="5" customWidth="1"/>
    <col min="7886" max="7890" width="11.453125" style="5" customWidth="1"/>
    <col min="7891" max="7891" width="19.7265625" style="5" customWidth="1"/>
    <col min="7892" max="7892" width="11.453125" style="5" customWidth="1"/>
    <col min="7893" max="7893" width="20.26953125" style="5" customWidth="1"/>
    <col min="7894" max="7894" width="11.453125" style="5" customWidth="1"/>
    <col min="7895" max="7895" width="20.7265625" style="5" customWidth="1"/>
    <col min="7896" max="7896" width="11.453125" style="5" customWidth="1"/>
    <col min="7897" max="7897" width="18" style="5" customWidth="1"/>
    <col min="7898" max="7898" width="11.453125" style="5" customWidth="1"/>
    <col min="7899" max="7899" width="22.54296875" style="5" customWidth="1"/>
    <col min="7900" max="7905" width="11.453125" style="5" customWidth="1"/>
    <col min="7906" max="8133" width="11.54296875" style="5"/>
    <col min="8134" max="8134" width="4.26953125" style="5" customWidth="1"/>
    <col min="8135" max="8135" width="15.26953125" style="5" customWidth="1"/>
    <col min="8136" max="8136" width="14.7265625" style="5" customWidth="1"/>
    <col min="8137" max="8137" width="25.54296875" style="5" customWidth="1"/>
    <col min="8138" max="8138" width="11.453125" style="5" customWidth="1"/>
    <col min="8139" max="8139" width="20.26953125" style="5" customWidth="1"/>
    <col min="8140" max="8140" width="18.7265625" style="5" customWidth="1"/>
    <col min="8141" max="8141" width="19.26953125" style="5" customWidth="1"/>
    <col min="8142" max="8146" width="11.453125" style="5" customWidth="1"/>
    <col min="8147" max="8147" width="19.7265625" style="5" customWidth="1"/>
    <col min="8148" max="8148" width="11.453125" style="5" customWidth="1"/>
    <col min="8149" max="8149" width="20.26953125" style="5" customWidth="1"/>
    <col min="8150" max="8150" width="11.453125" style="5" customWidth="1"/>
    <col min="8151" max="8151" width="20.7265625" style="5" customWidth="1"/>
    <col min="8152" max="8152" width="11.453125" style="5" customWidth="1"/>
    <col min="8153" max="8153" width="18" style="5" customWidth="1"/>
    <col min="8154" max="8154" width="11.453125" style="5" customWidth="1"/>
    <col min="8155" max="8155" width="22.54296875" style="5" customWidth="1"/>
    <col min="8156" max="8161" width="11.453125" style="5" customWidth="1"/>
    <col min="8162" max="8389" width="11.54296875" style="5"/>
    <col min="8390" max="8390" width="4.26953125" style="5" customWidth="1"/>
    <col min="8391" max="8391" width="15.26953125" style="5" customWidth="1"/>
    <col min="8392" max="8392" width="14.7265625" style="5" customWidth="1"/>
    <col min="8393" max="8393" width="25.54296875" style="5" customWidth="1"/>
    <col min="8394" max="8394" width="11.453125" style="5" customWidth="1"/>
    <col min="8395" max="8395" width="20.26953125" style="5" customWidth="1"/>
    <col min="8396" max="8396" width="18.7265625" style="5" customWidth="1"/>
    <col min="8397" max="8397" width="19.26953125" style="5" customWidth="1"/>
    <col min="8398" max="8402" width="11.453125" style="5" customWidth="1"/>
    <col min="8403" max="8403" width="19.7265625" style="5" customWidth="1"/>
    <col min="8404" max="8404" width="11.453125" style="5" customWidth="1"/>
    <col min="8405" max="8405" width="20.26953125" style="5" customWidth="1"/>
    <col min="8406" max="8406" width="11.453125" style="5" customWidth="1"/>
    <col min="8407" max="8407" width="20.7265625" style="5" customWidth="1"/>
    <col min="8408" max="8408" width="11.453125" style="5" customWidth="1"/>
    <col min="8409" max="8409" width="18" style="5" customWidth="1"/>
    <col min="8410" max="8410" width="11.453125" style="5" customWidth="1"/>
    <col min="8411" max="8411" width="22.54296875" style="5" customWidth="1"/>
    <col min="8412" max="8417" width="11.453125" style="5" customWidth="1"/>
    <col min="8418" max="8645" width="11.54296875" style="5"/>
    <col min="8646" max="8646" width="4.26953125" style="5" customWidth="1"/>
    <col min="8647" max="8647" width="15.26953125" style="5" customWidth="1"/>
    <col min="8648" max="8648" width="14.7265625" style="5" customWidth="1"/>
    <col min="8649" max="8649" width="25.54296875" style="5" customWidth="1"/>
    <col min="8650" max="8650" width="11.453125" style="5" customWidth="1"/>
    <col min="8651" max="8651" width="20.26953125" style="5" customWidth="1"/>
    <col min="8652" max="8652" width="18.7265625" style="5" customWidth="1"/>
    <col min="8653" max="8653" width="19.26953125" style="5" customWidth="1"/>
    <col min="8654" max="8658" width="11.453125" style="5" customWidth="1"/>
    <col min="8659" max="8659" width="19.7265625" style="5" customWidth="1"/>
    <col min="8660" max="8660" width="11.453125" style="5" customWidth="1"/>
    <col min="8661" max="8661" width="20.26953125" style="5" customWidth="1"/>
    <col min="8662" max="8662" width="11.453125" style="5" customWidth="1"/>
    <col min="8663" max="8663" width="20.7265625" style="5" customWidth="1"/>
    <col min="8664" max="8664" width="11.453125" style="5" customWidth="1"/>
    <col min="8665" max="8665" width="18" style="5" customWidth="1"/>
    <col min="8666" max="8666" width="11.453125" style="5" customWidth="1"/>
    <col min="8667" max="8667" width="22.54296875" style="5" customWidth="1"/>
    <col min="8668" max="8673" width="11.453125" style="5" customWidth="1"/>
    <col min="8674" max="8901" width="11.54296875" style="5"/>
    <col min="8902" max="8902" width="4.26953125" style="5" customWidth="1"/>
    <col min="8903" max="8903" width="15.26953125" style="5" customWidth="1"/>
    <col min="8904" max="8904" width="14.7265625" style="5" customWidth="1"/>
    <col min="8905" max="8905" width="25.54296875" style="5" customWidth="1"/>
    <col min="8906" max="8906" width="11.453125" style="5" customWidth="1"/>
    <col min="8907" max="8907" width="20.26953125" style="5" customWidth="1"/>
    <col min="8908" max="8908" width="18.7265625" style="5" customWidth="1"/>
    <col min="8909" max="8909" width="19.26953125" style="5" customWidth="1"/>
    <col min="8910" max="8914" width="11.453125" style="5" customWidth="1"/>
    <col min="8915" max="8915" width="19.7265625" style="5" customWidth="1"/>
    <col min="8916" max="8916" width="11.453125" style="5" customWidth="1"/>
    <col min="8917" max="8917" width="20.26953125" style="5" customWidth="1"/>
    <col min="8918" max="8918" width="11.453125" style="5" customWidth="1"/>
    <col min="8919" max="8919" width="20.7265625" style="5" customWidth="1"/>
    <col min="8920" max="8920" width="11.453125" style="5" customWidth="1"/>
    <col min="8921" max="8921" width="18" style="5" customWidth="1"/>
    <col min="8922" max="8922" width="11.453125" style="5" customWidth="1"/>
    <col min="8923" max="8923" width="22.54296875" style="5" customWidth="1"/>
    <col min="8924" max="8929" width="11.453125" style="5" customWidth="1"/>
    <col min="8930" max="9157" width="11.54296875" style="5"/>
    <col min="9158" max="9158" width="4.26953125" style="5" customWidth="1"/>
    <col min="9159" max="9159" width="15.26953125" style="5" customWidth="1"/>
    <col min="9160" max="9160" width="14.7265625" style="5" customWidth="1"/>
    <col min="9161" max="9161" width="25.54296875" style="5" customWidth="1"/>
    <col min="9162" max="9162" width="11.453125" style="5" customWidth="1"/>
    <col min="9163" max="9163" width="20.26953125" style="5" customWidth="1"/>
    <col min="9164" max="9164" width="18.7265625" style="5" customWidth="1"/>
    <col min="9165" max="9165" width="19.26953125" style="5" customWidth="1"/>
    <col min="9166" max="9170" width="11.453125" style="5" customWidth="1"/>
    <col min="9171" max="9171" width="19.7265625" style="5" customWidth="1"/>
    <col min="9172" max="9172" width="11.453125" style="5" customWidth="1"/>
    <col min="9173" max="9173" width="20.26953125" style="5" customWidth="1"/>
    <col min="9174" max="9174" width="11.453125" style="5" customWidth="1"/>
    <col min="9175" max="9175" width="20.7265625" style="5" customWidth="1"/>
    <col min="9176" max="9176" width="11.453125" style="5" customWidth="1"/>
    <col min="9177" max="9177" width="18" style="5" customWidth="1"/>
    <col min="9178" max="9178" width="11.453125" style="5" customWidth="1"/>
    <col min="9179" max="9179" width="22.54296875" style="5" customWidth="1"/>
    <col min="9180" max="9185" width="11.453125" style="5" customWidth="1"/>
    <col min="9186" max="9413" width="11.54296875" style="5"/>
    <col min="9414" max="9414" width="4.26953125" style="5" customWidth="1"/>
    <col min="9415" max="9415" width="15.26953125" style="5" customWidth="1"/>
    <col min="9416" max="9416" width="14.7265625" style="5" customWidth="1"/>
    <col min="9417" max="9417" width="25.54296875" style="5" customWidth="1"/>
    <col min="9418" max="9418" width="11.453125" style="5" customWidth="1"/>
    <col min="9419" max="9419" width="20.26953125" style="5" customWidth="1"/>
    <col min="9420" max="9420" width="18.7265625" style="5" customWidth="1"/>
    <col min="9421" max="9421" width="19.26953125" style="5" customWidth="1"/>
    <col min="9422" max="9426" width="11.453125" style="5" customWidth="1"/>
    <col min="9427" max="9427" width="19.7265625" style="5" customWidth="1"/>
    <col min="9428" max="9428" width="11.453125" style="5" customWidth="1"/>
    <col min="9429" max="9429" width="20.26953125" style="5" customWidth="1"/>
    <col min="9430" max="9430" width="11.453125" style="5" customWidth="1"/>
    <col min="9431" max="9431" width="20.7265625" style="5" customWidth="1"/>
    <col min="9432" max="9432" width="11.453125" style="5" customWidth="1"/>
    <col min="9433" max="9433" width="18" style="5" customWidth="1"/>
    <col min="9434" max="9434" width="11.453125" style="5" customWidth="1"/>
    <col min="9435" max="9435" width="22.54296875" style="5" customWidth="1"/>
    <col min="9436" max="9441" width="11.453125" style="5" customWidth="1"/>
    <col min="9442" max="9669" width="11.54296875" style="5"/>
    <col min="9670" max="9670" width="4.26953125" style="5" customWidth="1"/>
    <col min="9671" max="9671" width="15.26953125" style="5" customWidth="1"/>
    <col min="9672" max="9672" width="14.7265625" style="5" customWidth="1"/>
    <col min="9673" max="9673" width="25.54296875" style="5" customWidth="1"/>
    <col min="9674" max="9674" width="11.453125" style="5" customWidth="1"/>
    <col min="9675" max="9675" width="20.26953125" style="5" customWidth="1"/>
    <col min="9676" max="9676" width="18.7265625" style="5" customWidth="1"/>
    <col min="9677" max="9677" width="19.26953125" style="5" customWidth="1"/>
    <col min="9678" max="9682" width="11.453125" style="5" customWidth="1"/>
    <col min="9683" max="9683" width="19.7265625" style="5" customWidth="1"/>
    <col min="9684" max="9684" width="11.453125" style="5" customWidth="1"/>
    <col min="9685" max="9685" width="20.26953125" style="5" customWidth="1"/>
    <col min="9686" max="9686" width="11.453125" style="5" customWidth="1"/>
    <col min="9687" max="9687" width="20.7265625" style="5" customWidth="1"/>
    <col min="9688" max="9688" width="11.453125" style="5" customWidth="1"/>
    <col min="9689" max="9689" width="18" style="5" customWidth="1"/>
    <col min="9690" max="9690" width="11.453125" style="5" customWidth="1"/>
    <col min="9691" max="9691" width="22.54296875" style="5" customWidth="1"/>
    <col min="9692" max="9697" width="11.453125" style="5" customWidth="1"/>
    <col min="9698" max="9925" width="11.54296875" style="5"/>
    <col min="9926" max="9926" width="4.26953125" style="5" customWidth="1"/>
    <col min="9927" max="9927" width="15.26953125" style="5" customWidth="1"/>
    <col min="9928" max="9928" width="14.7265625" style="5" customWidth="1"/>
    <col min="9929" max="9929" width="25.54296875" style="5" customWidth="1"/>
    <col min="9930" max="9930" width="11.453125" style="5" customWidth="1"/>
    <col min="9931" max="9931" width="20.26953125" style="5" customWidth="1"/>
    <col min="9932" max="9932" width="18.7265625" style="5" customWidth="1"/>
    <col min="9933" max="9933" width="19.26953125" style="5" customWidth="1"/>
    <col min="9934" max="9938" width="11.453125" style="5" customWidth="1"/>
    <col min="9939" max="9939" width="19.7265625" style="5" customWidth="1"/>
    <col min="9940" max="9940" width="11.453125" style="5" customWidth="1"/>
    <col min="9941" max="9941" width="20.26953125" style="5" customWidth="1"/>
    <col min="9942" max="9942" width="11.453125" style="5" customWidth="1"/>
    <col min="9943" max="9943" width="20.7265625" style="5" customWidth="1"/>
    <col min="9944" max="9944" width="11.453125" style="5" customWidth="1"/>
    <col min="9945" max="9945" width="18" style="5" customWidth="1"/>
    <col min="9946" max="9946" width="11.453125" style="5" customWidth="1"/>
    <col min="9947" max="9947" width="22.54296875" style="5" customWidth="1"/>
    <col min="9948" max="9953" width="11.453125" style="5" customWidth="1"/>
    <col min="9954" max="10181" width="11.54296875" style="5"/>
    <col min="10182" max="10182" width="4.26953125" style="5" customWidth="1"/>
    <col min="10183" max="10183" width="15.26953125" style="5" customWidth="1"/>
    <col min="10184" max="10184" width="14.7265625" style="5" customWidth="1"/>
    <col min="10185" max="10185" width="25.54296875" style="5" customWidth="1"/>
    <col min="10186" max="10186" width="11.453125" style="5" customWidth="1"/>
    <col min="10187" max="10187" width="20.26953125" style="5" customWidth="1"/>
    <col min="10188" max="10188" width="18.7265625" style="5" customWidth="1"/>
    <col min="10189" max="10189" width="19.26953125" style="5" customWidth="1"/>
    <col min="10190" max="10194" width="11.453125" style="5" customWidth="1"/>
    <col min="10195" max="10195" width="19.7265625" style="5" customWidth="1"/>
    <col min="10196" max="10196" width="11.453125" style="5" customWidth="1"/>
    <col min="10197" max="10197" width="20.26953125" style="5" customWidth="1"/>
    <col min="10198" max="10198" width="11.453125" style="5" customWidth="1"/>
    <col min="10199" max="10199" width="20.7265625" style="5" customWidth="1"/>
    <col min="10200" max="10200" width="11.453125" style="5" customWidth="1"/>
    <col min="10201" max="10201" width="18" style="5" customWidth="1"/>
    <col min="10202" max="10202" width="11.453125" style="5" customWidth="1"/>
    <col min="10203" max="10203" width="22.54296875" style="5" customWidth="1"/>
    <col min="10204" max="10209" width="11.453125" style="5" customWidth="1"/>
    <col min="10210" max="10437" width="11.54296875" style="5"/>
    <col min="10438" max="10438" width="4.26953125" style="5" customWidth="1"/>
    <col min="10439" max="10439" width="15.26953125" style="5" customWidth="1"/>
    <col min="10440" max="10440" width="14.7265625" style="5" customWidth="1"/>
    <col min="10441" max="10441" width="25.54296875" style="5" customWidth="1"/>
    <col min="10442" max="10442" width="11.453125" style="5" customWidth="1"/>
    <col min="10443" max="10443" width="20.26953125" style="5" customWidth="1"/>
    <col min="10444" max="10444" width="18.7265625" style="5" customWidth="1"/>
    <col min="10445" max="10445" width="19.26953125" style="5" customWidth="1"/>
    <col min="10446" max="10450" width="11.453125" style="5" customWidth="1"/>
    <col min="10451" max="10451" width="19.7265625" style="5" customWidth="1"/>
    <col min="10452" max="10452" width="11.453125" style="5" customWidth="1"/>
    <col min="10453" max="10453" width="20.26953125" style="5" customWidth="1"/>
    <col min="10454" max="10454" width="11.453125" style="5" customWidth="1"/>
    <col min="10455" max="10455" width="20.7265625" style="5" customWidth="1"/>
    <col min="10456" max="10456" width="11.453125" style="5" customWidth="1"/>
    <col min="10457" max="10457" width="18" style="5" customWidth="1"/>
    <col min="10458" max="10458" width="11.453125" style="5" customWidth="1"/>
    <col min="10459" max="10459" width="22.54296875" style="5" customWidth="1"/>
    <col min="10460" max="10465" width="11.453125" style="5" customWidth="1"/>
    <col min="10466" max="10693" width="11.54296875" style="5"/>
    <col min="10694" max="10694" width="4.26953125" style="5" customWidth="1"/>
    <col min="10695" max="10695" width="15.26953125" style="5" customWidth="1"/>
    <col min="10696" max="10696" width="14.7265625" style="5" customWidth="1"/>
    <col min="10697" max="10697" width="25.54296875" style="5" customWidth="1"/>
    <col min="10698" max="10698" width="11.453125" style="5" customWidth="1"/>
    <col min="10699" max="10699" width="20.26953125" style="5" customWidth="1"/>
    <col min="10700" max="10700" width="18.7265625" style="5" customWidth="1"/>
    <col min="10701" max="10701" width="19.26953125" style="5" customWidth="1"/>
    <col min="10702" max="10706" width="11.453125" style="5" customWidth="1"/>
    <col min="10707" max="10707" width="19.7265625" style="5" customWidth="1"/>
    <col min="10708" max="10708" width="11.453125" style="5" customWidth="1"/>
    <col min="10709" max="10709" width="20.26953125" style="5" customWidth="1"/>
    <col min="10710" max="10710" width="11.453125" style="5" customWidth="1"/>
    <col min="10711" max="10711" width="20.7265625" style="5" customWidth="1"/>
    <col min="10712" max="10712" width="11.453125" style="5" customWidth="1"/>
    <col min="10713" max="10713" width="18" style="5" customWidth="1"/>
    <col min="10714" max="10714" width="11.453125" style="5" customWidth="1"/>
    <col min="10715" max="10715" width="22.54296875" style="5" customWidth="1"/>
    <col min="10716" max="10721" width="11.453125" style="5" customWidth="1"/>
    <col min="10722" max="10949" width="11.54296875" style="5"/>
    <col min="10950" max="10950" width="4.26953125" style="5" customWidth="1"/>
    <col min="10951" max="10951" width="15.26953125" style="5" customWidth="1"/>
    <col min="10952" max="10952" width="14.7265625" style="5" customWidth="1"/>
    <col min="10953" max="10953" width="25.54296875" style="5" customWidth="1"/>
    <col min="10954" max="10954" width="11.453125" style="5" customWidth="1"/>
    <col min="10955" max="10955" width="20.26953125" style="5" customWidth="1"/>
    <col min="10956" max="10956" width="18.7265625" style="5" customWidth="1"/>
    <col min="10957" max="10957" width="19.26953125" style="5" customWidth="1"/>
    <col min="10958" max="10962" width="11.453125" style="5" customWidth="1"/>
    <col min="10963" max="10963" width="19.7265625" style="5" customWidth="1"/>
    <col min="10964" max="10964" width="11.453125" style="5" customWidth="1"/>
    <col min="10965" max="10965" width="20.26953125" style="5" customWidth="1"/>
    <col min="10966" max="10966" width="11.453125" style="5" customWidth="1"/>
    <col min="10967" max="10967" width="20.7265625" style="5" customWidth="1"/>
    <col min="10968" max="10968" width="11.453125" style="5" customWidth="1"/>
    <col min="10969" max="10969" width="18" style="5" customWidth="1"/>
    <col min="10970" max="10970" width="11.453125" style="5" customWidth="1"/>
    <col min="10971" max="10971" width="22.54296875" style="5" customWidth="1"/>
    <col min="10972" max="10977" width="11.453125" style="5" customWidth="1"/>
    <col min="10978" max="11205" width="11.54296875" style="5"/>
    <col min="11206" max="11206" width="4.26953125" style="5" customWidth="1"/>
    <col min="11207" max="11207" width="15.26953125" style="5" customWidth="1"/>
    <col min="11208" max="11208" width="14.7265625" style="5" customWidth="1"/>
    <col min="11209" max="11209" width="25.54296875" style="5" customWidth="1"/>
    <col min="11210" max="11210" width="11.453125" style="5" customWidth="1"/>
    <col min="11211" max="11211" width="20.26953125" style="5" customWidth="1"/>
    <col min="11212" max="11212" width="18.7265625" style="5" customWidth="1"/>
    <col min="11213" max="11213" width="19.26953125" style="5" customWidth="1"/>
    <col min="11214" max="11218" width="11.453125" style="5" customWidth="1"/>
    <col min="11219" max="11219" width="19.7265625" style="5" customWidth="1"/>
    <col min="11220" max="11220" width="11.453125" style="5" customWidth="1"/>
    <col min="11221" max="11221" width="20.26953125" style="5" customWidth="1"/>
    <col min="11222" max="11222" width="11.453125" style="5" customWidth="1"/>
    <col min="11223" max="11223" width="20.7265625" style="5" customWidth="1"/>
    <col min="11224" max="11224" width="11.453125" style="5" customWidth="1"/>
    <col min="11225" max="11225" width="18" style="5" customWidth="1"/>
    <col min="11226" max="11226" width="11.453125" style="5" customWidth="1"/>
    <col min="11227" max="11227" width="22.54296875" style="5" customWidth="1"/>
    <col min="11228" max="11233" width="11.453125" style="5" customWidth="1"/>
    <col min="11234" max="11461" width="11.54296875" style="5"/>
    <col min="11462" max="11462" width="4.26953125" style="5" customWidth="1"/>
    <col min="11463" max="11463" width="15.26953125" style="5" customWidth="1"/>
    <col min="11464" max="11464" width="14.7265625" style="5" customWidth="1"/>
    <col min="11465" max="11465" width="25.54296875" style="5" customWidth="1"/>
    <col min="11466" max="11466" width="11.453125" style="5" customWidth="1"/>
    <col min="11467" max="11467" width="20.26953125" style="5" customWidth="1"/>
    <col min="11468" max="11468" width="18.7265625" style="5" customWidth="1"/>
    <col min="11469" max="11469" width="19.26953125" style="5" customWidth="1"/>
    <col min="11470" max="11474" width="11.453125" style="5" customWidth="1"/>
    <col min="11475" max="11475" width="19.7265625" style="5" customWidth="1"/>
    <col min="11476" max="11476" width="11.453125" style="5" customWidth="1"/>
    <col min="11477" max="11477" width="20.26953125" style="5" customWidth="1"/>
    <col min="11478" max="11478" width="11.453125" style="5" customWidth="1"/>
    <col min="11479" max="11479" width="20.7265625" style="5" customWidth="1"/>
    <col min="11480" max="11480" width="11.453125" style="5" customWidth="1"/>
    <col min="11481" max="11481" width="18" style="5" customWidth="1"/>
    <col min="11482" max="11482" width="11.453125" style="5" customWidth="1"/>
    <col min="11483" max="11483" width="22.54296875" style="5" customWidth="1"/>
    <col min="11484" max="11489" width="11.453125" style="5" customWidth="1"/>
    <col min="11490" max="11717" width="11.54296875" style="5"/>
    <col min="11718" max="11718" width="4.26953125" style="5" customWidth="1"/>
    <col min="11719" max="11719" width="15.26953125" style="5" customWidth="1"/>
    <col min="11720" max="11720" width="14.7265625" style="5" customWidth="1"/>
    <col min="11721" max="11721" width="25.54296875" style="5" customWidth="1"/>
    <col min="11722" max="11722" width="11.453125" style="5" customWidth="1"/>
    <col min="11723" max="11723" width="20.26953125" style="5" customWidth="1"/>
    <col min="11724" max="11724" width="18.7265625" style="5" customWidth="1"/>
    <col min="11725" max="11725" width="19.26953125" style="5" customWidth="1"/>
    <col min="11726" max="11730" width="11.453125" style="5" customWidth="1"/>
    <col min="11731" max="11731" width="19.7265625" style="5" customWidth="1"/>
    <col min="11732" max="11732" width="11.453125" style="5" customWidth="1"/>
    <col min="11733" max="11733" width="20.26953125" style="5" customWidth="1"/>
    <col min="11734" max="11734" width="11.453125" style="5" customWidth="1"/>
    <col min="11735" max="11735" width="20.7265625" style="5" customWidth="1"/>
    <col min="11736" max="11736" width="11.453125" style="5" customWidth="1"/>
    <col min="11737" max="11737" width="18" style="5" customWidth="1"/>
    <col min="11738" max="11738" width="11.453125" style="5" customWidth="1"/>
    <col min="11739" max="11739" width="22.54296875" style="5" customWidth="1"/>
    <col min="11740" max="11745" width="11.453125" style="5" customWidth="1"/>
    <col min="11746" max="11973" width="11.54296875" style="5"/>
    <col min="11974" max="11974" width="4.26953125" style="5" customWidth="1"/>
    <col min="11975" max="11975" width="15.26953125" style="5" customWidth="1"/>
    <col min="11976" max="11976" width="14.7265625" style="5" customWidth="1"/>
    <col min="11977" max="11977" width="25.54296875" style="5" customWidth="1"/>
    <col min="11978" max="11978" width="11.453125" style="5" customWidth="1"/>
    <col min="11979" max="11979" width="20.26953125" style="5" customWidth="1"/>
    <col min="11980" max="11980" width="18.7265625" style="5" customWidth="1"/>
    <col min="11981" max="11981" width="19.26953125" style="5" customWidth="1"/>
    <col min="11982" max="11986" width="11.453125" style="5" customWidth="1"/>
    <col min="11987" max="11987" width="19.7265625" style="5" customWidth="1"/>
    <col min="11988" max="11988" width="11.453125" style="5" customWidth="1"/>
    <col min="11989" max="11989" width="20.26953125" style="5" customWidth="1"/>
    <col min="11990" max="11990" width="11.453125" style="5" customWidth="1"/>
    <col min="11991" max="11991" width="20.7265625" style="5" customWidth="1"/>
    <col min="11992" max="11992" width="11.453125" style="5" customWidth="1"/>
    <col min="11993" max="11993" width="18" style="5" customWidth="1"/>
    <col min="11994" max="11994" width="11.453125" style="5" customWidth="1"/>
    <col min="11995" max="11995" width="22.54296875" style="5" customWidth="1"/>
    <col min="11996" max="12001" width="11.453125" style="5" customWidth="1"/>
    <col min="12002" max="12229" width="11.54296875" style="5"/>
    <col min="12230" max="12230" width="4.26953125" style="5" customWidth="1"/>
    <col min="12231" max="12231" width="15.26953125" style="5" customWidth="1"/>
    <col min="12232" max="12232" width="14.7265625" style="5" customWidth="1"/>
    <col min="12233" max="12233" width="25.54296875" style="5" customWidth="1"/>
    <col min="12234" max="12234" width="11.453125" style="5" customWidth="1"/>
    <col min="12235" max="12235" width="20.26953125" style="5" customWidth="1"/>
    <col min="12236" max="12236" width="18.7265625" style="5" customWidth="1"/>
    <col min="12237" max="12237" width="19.26953125" style="5" customWidth="1"/>
    <col min="12238" max="12242" width="11.453125" style="5" customWidth="1"/>
    <col min="12243" max="12243" width="19.7265625" style="5" customWidth="1"/>
    <col min="12244" max="12244" width="11.453125" style="5" customWidth="1"/>
    <col min="12245" max="12245" width="20.26953125" style="5" customWidth="1"/>
    <col min="12246" max="12246" width="11.453125" style="5" customWidth="1"/>
    <col min="12247" max="12247" width="20.7265625" style="5" customWidth="1"/>
    <col min="12248" max="12248" width="11.453125" style="5" customWidth="1"/>
    <col min="12249" max="12249" width="18" style="5" customWidth="1"/>
    <col min="12250" max="12250" width="11.453125" style="5" customWidth="1"/>
    <col min="12251" max="12251" width="22.54296875" style="5" customWidth="1"/>
    <col min="12252" max="12257" width="11.453125" style="5" customWidth="1"/>
    <col min="12258" max="12485" width="11.54296875" style="5"/>
    <col min="12486" max="12486" width="4.26953125" style="5" customWidth="1"/>
    <col min="12487" max="12487" width="15.26953125" style="5" customWidth="1"/>
    <col min="12488" max="12488" width="14.7265625" style="5" customWidth="1"/>
    <col min="12489" max="12489" width="25.54296875" style="5" customWidth="1"/>
    <col min="12490" max="12490" width="11.453125" style="5" customWidth="1"/>
    <col min="12491" max="12491" width="20.26953125" style="5" customWidth="1"/>
    <col min="12492" max="12492" width="18.7265625" style="5" customWidth="1"/>
    <col min="12493" max="12493" width="19.26953125" style="5" customWidth="1"/>
    <col min="12494" max="12498" width="11.453125" style="5" customWidth="1"/>
    <col min="12499" max="12499" width="19.7265625" style="5" customWidth="1"/>
    <col min="12500" max="12500" width="11.453125" style="5" customWidth="1"/>
    <col min="12501" max="12501" width="20.26953125" style="5" customWidth="1"/>
    <col min="12502" max="12502" width="11.453125" style="5" customWidth="1"/>
    <col min="12503" max="12503" width="20.7265625" style="5" customWidth="1"/>
    <col min="12504" max="12504" width="11.453125" style="5" customWidth="1"/>
    <col min="12505" max="12505" width="18" style="5" customWidth="1"/>
    <col min="12506" max="12506" width="11.453125" style="5" customWidth="1"/>
    <col min="12507" max="12507" width="22.54296875" style="5" customWidth="1"/>
    <col min="12508" max="12513" width="11.453125" style="5" customWidth="1"/>
    <col min="12514" max="12741" width="11.54296875" style="5"/>
    <col min="12742" max="12742" width="4.26953125" style="5" customWidth="1"/>
    <col min="12743" max="12743" width="15.26953125" style="5" customWidth="1"/>
    <col min="12744" max="12744" width="14.7265625" style="5" customWidth="1"/>
    <col min="12745" max="12745" width="25.54296875" style="5" customWidth="1"/>
    <col min="12746" max="12746" width="11.453125" style="5" customWidth="1"/>
    <col min="12747" max="12747" width="20.26953125" style="5" customWidth="1"/>
    <col min="12748" max="12748" width="18.7265625" style="5" customWidth="1"/>
    <col min="12749" max="12749" width="19.26953125" style="5" customWidth="1"/>
    <col min="12750" max="12754" width="11.453125" style="5" customWidth="1"/>
    <col min="12755" max="12755" width="19.7265625" style="5" customWidth="1"/>
    <col min="12756" max="12756" width="11.453125" style="5" customWidth="1"/>
    <col min="12757" max="12757" width="20.26953125" style="5" customWidth="1"/>
    <col min="12758" max="12758" width="11.453125" style="5" customWidth="1"/>
    <col min="12759" max="12759" width="20.7265625" style="5" customWidth="1"/>
    <col min="12760" max="12760" width="11.453125" style="5" customWidth="1"/>
    <col min="12761" max="12761" width="18" style="5" customWidth="1"/>
    <col min="12762" max="12762" width="11.453125" style="5" customWidth="1"/>
    <col min="12763" max="12763" width="22.54296875" style="5" customWidth="1"/>
    <col min="12764" max="12769" width="11.453125" style="5" customWidth="1"/>
    <col min="12770" max="12997" width="11.54296875" style="5"/>
    <col min="12998" max="12998" width="4.26953125" style="5" customWidth="1"/>
    <col min="12999" max="12999" width="15.26953125" style="5" customWidth="1"/>
    <col min="13000" max="13000" width="14.7265625" style="5" customWidth="1"/>
    <col min="13001" max="13001" width="25.54296875" style="5" customWidth="1"/>
    <col min="13002" max="13002" width="11.453125" style="5" customWidth="1"/>
    <col min="13003" max="13003" width="20.26953125" style="5" customWidth="1"/>
    <col min="13004" max="13004" width="18.7265625" style="5" customWidth="1"/>
    <col min="13005" max="13005" width="19.26953125" style="5" customWidth="1"/>
    <col min="13006" max="13010" width="11.453125" style="5" customWidth="1"/>
    <col min="13011" max="13011" width="19.7265625" style="5" customWidth="1"/>
    <col min="13012" max="13012" width="11.453125" style="5" customWidth="1"/>
    <col min="13013" max="13013" width="20.26953125" style="5" customWidth="1"/>
    <col min="13014" max="13014" width="11.453125" style="5" customWidth="1"/>
    <col min="13015" max="13015" width="20.7265625" style="5" customWidth="1"/>
    <col min="13016" max="13016" width="11.453125" style="5" customWidth="1"/>
    <col min="13017" max="13017" width="18" style="5" customWidth="1"/>
    <col min="13018" max="13018" width="11.453125" style="5" customWidth="1"/>
    <col min="13019" max="13019" width="22.54296875" style="5" customWidth="1"/>
    <col min="13020" max="13025" width="11.453125" style="5" customWidth="1"/>
    <col min="13026" max="13253" width="11.54296875" style="5"/>
    <col min="13254" max="13254" width="4.26953125" style="5" customWidth="1"/>
    <col min="13255" max="13255" width="15.26953125" style="5" customWidth="1"/>
    <col min="13256" max="13256" width="14.7265625" style="5" customWidth="1"/>
    <col min="13257" max="13257" width="25.54296875" style="5" customWidth="1"/>
    <col min="13258" max="13258" width="11.453125" style="5" customWidth="1"/>
    <col min="13259" max="13259" width="20.26953125" style="5" customWidth="1"/>
    <col min="13260" max="13260" width="18.7265625" style="5" customWidth="1"/>
    <col min="13261" max="13261" width="19.26953125" style="5" customWidth="1"/>
    <col min="13262" max="13266" width="11.453125" style="5" customWidth="1"/>
    <col min="13267" max="13267" width="19.7265625" style="5" customWidth="1"/>
    <col min="13268" max="13268" width="11.453125" style="5" customWidth="1"/>
    <col min="13269" max="13269" width="20.26953125" style="5" customWidth="1"/>
    <col min="13270" max="13270" width="11.453125" style="5" customWidth="1"/>
    <col min="13271" max="13271" width="20.7265625" style="5" customWidth="1"/>
    <col min="13272" max="13272" width="11.453125" style="5" customWidth="1"/>
    <col min="13273" max="13273" width="18" style="5" customWidth="1"/>
    <col min="13274" max="13274" width="11.453125" style="5" customWidth="1"/>
    <col min="13275" max="13275" width="22.54296875" style="5" customWidth="1"/>
    <col min="13276" max="13281" width="11.453125" style="5" customWidth="1"/>
    <col min="13282" max="13509" width="11.54296875" style="5"/>
    <col min="13510" max="13510" width="4.26953125" style="5" customWidth="1"/>
    <col min="13511" max="13511" width="15.26953125" style="5" customWidth="1"/>
    <col min="13512" max="13512" width="14.7265625" style="5" customWidth="1"/>
    <col min="13513" max="13513" width="25.54296875" style="5" customWidth="1"/>
    <col min="13514" max="13514" width="11.453125" style="5" customWidth="1"/>
    <col min="13515" max="13515" width="20.26953125" style="5" customWidth="1"/>
    <col min="13516" max="13516" width="18.7265625" style="5" customWidth="1"/>
    <col min="13517" max="13517" width="19.26953125" style="5" customWidth="1"/>
    <col min="13518" max="13522" width="11.453125" style="5" customWidth="1"/>
    <col min="13523" max="13523" width="19.7265625" style="5" customWidth="1"/>
    <col min="13524" max="13524" width="11.453125" style="5" customWidth="1"/>
    <col min="13525" max="13525" width="20.26953125" style="5" customWidth="1"/>
    <col min="13526" max="13526" width="11.453125" style="5" customWidth="1"/>
    <col min="13527" max="13527" width="20.7265625" style="5" customWidth="1"/>
    <col min="13528" max="13528" width="11.453125" style="5" customWidth="1"/>
    <col min="13529" max="13529" width="18" style="5" customWidth="1"/>
    <col min="13530" max="13530" width="11.453125" style="5" customWidth="1"/>
    <col min="13531" max="13531" width="22.54296875" style="5" customWidth="1"/>
    <col min="13532" max="13537" width="11.453125" style="5" customWidth="1"/>
    <col min="13538" max="13765" width="11.54296875" style="5"/>
    <col min="13766" max="13766" width="4.26953125" style="5" customWidth="1"/>
    <col min="13767" max="13767" width="15.26953125" style="5" customWidth="1"/>
    <col min="13768" max="13768" width="14.7265625" style="5" customWidth="1"/>
    <col min="13769" max="13769" width="25.54296875" style="5" customWidth="1"/>
    <col min="13770" max="13770" width="11.453125" style="5" customWidth="1"/>
    <col min="13771" max="13771" width="20.26953125" style="5" customWidth="1"/>
    <col min="13772" max="13772" width="18.7265625" style="5" customWidth="1"/>
    <col min="13773" max="13773" width="19.26953125" style="5" customWidth="1"/>
    <col min="13774" max="13778" width="11.453125" style="5" customWidth="1"/>
    <col min="13779" max="13779" width="19.7265625" style="5" customWidth="1"/>
    <col min="13780" max="13780" width="11.453125" style="5" customWidth="1"/>
    <col min="13781" max="13781" width="20.26953125" style="5" customWidth="1"/>
    <col min="13782" max="13782" width="11.453125" style="5" customWidth="1"/>
    <col min="13783" max="13783" width="20.7265625" style="5" customWidth="1"/>
    <col min="13784" max="13784" width="11.453125" style="5" customWidth="1"/>
    <col min="13785" max="13785" width="18" style="5" customWidth="1"/>
    <col min="13786" max="13786" width="11.453125" style="5" customWidth="1"/>
    <col min="13787" max="13787" width="22.54296875" style="5" customWidth="1"/>
    <col min="13788" max="13793" width="11.453125" style="5" customWidth="1"/>
    <col min="13794" max="14021" width="11.54296875" style="5"/>
    <col min="14022" max="14022" width="4.26953125" style="5" customWidth="1"/>
    <col min="14023" max="14023" width="15.26953125" style="5" customWidth="1"/>
    <col min="14024" max="14024" width="14.7265625" style="5" customWidth="1"/>
    <col min="14025" max="14025" width="25.54296875" style="5" customWidth="1"/>
    <col min="14026" max="14026" width="11.453125" style="5" customWidth="1"/>
    <col min="14027" max="14027" width="20.26953125" style="5" customWidth="1"/>
    <col min="14028" max="14028" width="18.7265625" style="5" customWidth="1"/>
    <col min="14029" max="14029" width="19.26953125" style="5" customWidth="1"/>
    <col min="14030" max="14034" width="11.453125" style="5" customWidth="1"/>
    <col min="14035" max="14035" width="19.7265625" style="5" customWidth="1"/>
    <col min="14036" max="14036" width="11.453125" style="5" customWidth="1"/>
    <col min="14037" max="14037" width="20.26953125" style="5" customWidth="1"/>
    <col min="14038" max="14038" width="11.453125" style="5" customWidth="1"/>
    <col min="14039" max="14039" width="20.7265625" style="5" customWidth="1"/>
    <col min="14040" max="14040" width="11.453125" style="5" customWidth="1"/>
    <col min="14041" max="14041" width="18" style="5" customWidth="1"/>
    <col min="14042" max="14042" width="11.453125" style="5" customWidth="1"/>
    <col min="14043" max="14043" width="22.54296875" style="5" customWidth="1"/>
    <col min="14044" max="14049" width="11.453125" style="5" customWidth="1"/>
    <col min="14050" max="14277" width="11.54296875" style="5"/>
    <col min="14278" max="14278" width="4.26953125" style="5" customWidth="1"/>
    <col min="14279" max="14279" width="15.26953125" style="5" customWidth="1"/>
    <col min="14280" max="14280" width="14.7265625" style="5" customWidth="1"/>
    <col min="14281" max="14281" width="25.54296875" style="5" customWidth="1"/>
    <col min="14282" max="14282" width="11.453125" style="5" customWidth="1"/>
    <col min="14283" max="14283" width="20.26953125" style="5" customWidth="1"/>
    <col min="14284" max="14284" width="18.7265625" style="5" customWidth="1"/>
    <col min="14285" max="14285" width="19.26953125" style="5" customWidth="1"/>
    <col min="14286" max="14290" width="11.453125" style="5" customWidth="1"/>
    <col min="14291" max="14291" width="19.7265625" style="5" customWidth="1"/>
    <col min="14292" max="14292" width="11.453125" style="5" customWidth="1"/>
    <col min="14293" max="14293" width="20.26953125" style="5" customWidth="1"/>
    <col min="14294" max="14294" width="11.453125" style="5" customWidth="1"/>
    <col min="14295" max="14295" width="20.7265625" style="5" customWidth="1"/>
    <col min="14296" max="14296" width="11.453125" style="5" customWidth="1"/>
    <col min="14297" max="14297" width="18" style="5" customWidth="1"/>
    <col min="14298" max="14298" width="11.453125" style="5" customWidth="1"/>
    <col min="14299" max="14299" width="22.54296875" style="5" customWidth="1"/>
    <col min="14300" max="14305" width="11.453125" style="5" customWidth="1"/>
    <col min="14306" max="14533" width="11.54296875" style="5"/>
    <col min="14534" max="14534" width="4.26953125" style="5" customWidth="1"/>
    <col min="14535" max="14535" width="15.26953125" style="5" customWidth="1"/>
    <col min="14536" max="14536" width="14.7265625" style="5" customWidth="1"/>
    <col min="14537" max="14537" width="25.54296875" style="5" customWidth="1"/>
    <col min="14538" max="14538" width="11.453125" style="5" customWidth="1"/>
    <col min="14539" max="14539" width="20.26953125" style="5" customWidth="1"/>
    <col min="14540" max="14540" width="18.7265625" style="5" customWidth="1"/>
    <col min="14541" max="14541" width="19.26953125" style="5" customWidth="1"/>
    <col min="14542" max="14546" width="11.453125" style="5" customWidth="1"/>
    <col min="14547" max="14547" width="19.7265625" style="5" customWidth="1"/>
    <col min="14548" max="14548" width="11.453125" style="5" customWidth="1"/>
    <col min="14549" max="14549" width="20.26953125" style="5" customWidth="1"/>
    <col min="14550" max="14550" width="11.453125" style="5" customWidth="1"/>
    <col min="14551" max="14551" width="20.7265625" style="5" customWidth="1"/>
    <col min="14552" max="14552" width="11.453125" style="5" customWidth="1"/>
    <col min="14553" max="14553" width="18" style="5" customWidth="1"/>
    <col min="14554" max="14554" width="11.453125" style="5" customWidth="1"/>
    <col min="14555" max="14555" width="22.54296875" style="5" customWidth="1"/>
    <col min="14556" max="14561" width="11.453125" style="5" customWidth="1"/>
    <col min="14562" max="14789" width="11.54296875" style="5"/>
    <col min="14790" max="14790" width="4.26953125" style="5" customWidth="1"/>
    <col min="14791" max="14791" width="15.26953125" style="5" customWidth="1"/>
    <col min="14792" max="14792" width="14.7265625" style="5" customWidth="1"/>
    <col min="14793" max="14793" width="25.54296875" style="5" customWidth="1"/>
    <col min="14794" max="14794" width="11.453125" style="5" customWidth="1"/>
    <col min="14795" max="14795" width="20.26953125" style="5" customWidth="1"/>
    <col min="14796" max="14796" width="18.7265625" style="5" customWidth="1"/>
    <col min="14797" max="14797" width="19.26953125" style="5" customWidth="1"/>
    <col min="14798" max="14802" width="11.453125" style="5" customWidth="1"/>
    <col min="14803" max="14803" width="19.7265625" style="5" customWidth="1"/>
    <col min="14804" max="14804" width="11.453125" style="5" customWidth="1"/>
    <col min="14805" max="14805" width="20.26953125" style="5" customWidth="1"/>
    <col min="14806" max="14806" width="11.453125" style="5" customWidth="1"/>
    <col min="14807" max="14807" width="20.7265625" style="5" customWidth="1"/>
    <col min="14808" max="14808" width="11.453125" style="5" customWidth="1"/>
    <col min="14809" max="14809" width="18" style="5" customWidth="1"/>
    <col min="14810" max="14810" width="11.453125" style="5" customWidth="1"/>
    <col min="14811" max="14811" width="22.54296875" style="5" customWidth="1"/>
    <col min="14812" max="14817" width="11.453125" style="5" customWidth="1"/>
    <col min="14818" max="15045" width="11.54296875" style="5"/>
    <col min="15046" max="15046" width="4.26953125" style="5" customWidth="1"/>
    <col min="15047" max="15047" width="15.26953125" style="5" customWidth="1"/>
    <col min="15048" max="15048" width="14.7265625" style="5" customWidth="1"/>
    <col min="15049" max="15049" width="25.54296875" style="5" customWidth="1"/>
    <col min="15050" max="15050" width="11.453125" style="5" customWidth="1"/>
    <col min="15051" max="15051" width="20.26953125" style="5" customWidth="1"/>
    <col min="15052" max="15052" width="18.7265625" style="5" customWidth="1"/>
    <col min="15053" max="15053" width="19.26953125" style="5" customWidth="1"/>
    <col min="15054" max="15058" width="11.453125" style="5" customWidth="1"/>
    <col min="15059" max="15059" width="19.7265625" style="5" customWidth="1"/>
    <col min="15060" max="15060" width="11.453125" style="5" customWidth="1"/>
    <col min="15061" max="15061" width="20.26953125" style="5" customWidth="1"/>
    <col min="15062" max="15062" width="11.453125" style="5" customWidth="1"/>
    <col min="15063" max="15063" width="20.7265625" style="5" customWidth="1"/>
    <col min="15064" max="15064" width="11.453125" style="5" customWidth="1"/>
    <col min="15065" max="15065" width="18" style="5" customWidth="1"/>
    <col min="15066" max="15066" width="11.453125" style="5" customWidth="1"/>
    <col min="15067" max="15067" width="22.54296875" style="5" customWidth="1"/>
    <col min="15068" max="15073" width="11.453125" style="5" customWidth="1"/>
    <col min="15074" max="15301" width="11.54296875" style="5"/>
    <col min="15302" max="15302" width="4.26953125" style="5" customWidth="1"/>
    <col min="15303" max="15303" width="15.26953125" style="5" customWidth="1"/>
    <col min="15304" max="15304" width="14.7265625" style="5" customWidth="1"/>
    <col min="15305" max="15305" width="25.54296875" style="5" customWidth="1"/>
    <col min="15306" max="15306" width="11.453125" style="5" customWidth="1"/>
    <col min="15307" max="15307" width="20.26953125" style="5" customWidth="1"/>
    <col min="15308" max="15308" width="18.7265625" style="5" customWidth="1"/>
    <col min="15309" max="15309" width="19.26953125" style="5" customWidth="1"/>
    <col min="15310" max="15314" width="11.453125" style="5" customWidth="1"/>
    <col min="15315" max="15315" width="19.7265625" style="5" customWidth="1"/>
    <col min="15316" max="15316" width="11.453125" style="5" customWidth="1"/>
    <col min="15317" max="15317" width="20.26953125" style="5" customWidth="1"/>
    <col min="15318" max="15318" width="11.453125" style="5" customWidth="1"/>
    <col min="15319" max="15319" width="20.7265625" style="5" customWidth="1"/>
    <col min="15320" max="15320" width="11.453125" style="5" customWidth="1"/>
    <col min="15321" max="15321" width="18" style="5" customWidth="1"/>
    <col min="15322" max="15322" width="11.453125" style="5" customWidth="1"/>
    <col min="15323" max="15323" width="22.54296875" style="5" customWidth="1"/>
    <col min="15324" max="15329" width="11.453125" style="5" customWidth="1"/>
    <col min="15330" max="15557" width="11.54296875" style="5"/>
    <col min="15558" max="15558" width="4.26953125" style="5" customWidth="1"/>
    <col min="15559" max="15559" width="15.26953125" style="5" customWidth="1"/>
    <col min="15560" max="15560" width="14.7265625" style="5" customWidth="1"/>
    <col min="15561" max="15561" width="25.54296875" style="5" customWidth="1"/>
    <col min="15562" max="15562" width="11.453125" style="5" customWidth="1"/>
    <col min="15563" max="15563" width="20.26953125" style="5" customWidth="1"/>
    <col min="15564" max="15564" width="18.7265625" style="5" customWidth="1"/>
    <col min="15565" max="15565" width="19.26953125" style="5" customWidth="1"/>
    <col min="15566" max="15570" width="11.453125" style="5" customWidth="1"/>
    <col min="15571" max="15571" width="19.7265625" style="5" customWidth="1"/>
    <col min="15572" max="15572" width="11.453125" style="5" customWidth="1"/>
    <col min="15573" max="15573" width="20.26953125" style="5" customWidth="1"/>
    <col min="15574" max="15574" width="11.453125" style="5" customWidth="1"/>
    <col min="15575" max="15575" width="20.7265625" style="5" customWidth="1"/>
    <col min="15576" max="15576" width="11.453125" style="5" customWidth="1"/>
    <col min="15577" max="15577" width="18" style="5" customWidth="1"/>
    <col min="15578" max="15578" width="11.453125" style="5" customWidth="1"/>
    <col min="15579" max="15579" width="22.54296875" style="5" customWidth="1"/>
    <col min="15580" max="15585" width="11.453125" style="5" customWidth="1"/>
    <col min="15586" max="15813" width="11.54296875" style="5"/>
    <col min="15814" max="15814" width="4.26953125" style="5" customWidth="1"/>
    <col min="15815" max="15815" width="15.26953125" style="5" customWidth="1"/>
    <col min="15816" max="15816" width="14.7265625" style="5" customWidth="1"/>
    <col min="15817" max="15817" width="25.54296875" style="5" customWidth="1"/>
    <col min="15818" max="15818" width="11.453125" style="5" customWidth="1"/>
    <col min="15819" max="15819" width="20.26953125" style="5" customWidth="1"/>
    <col min="15820" max="15820" width="18.7265625" style="5" customWidth="1"/>
    <col min="15821" max="15821" width="19.26953125" style="5" customWidth="1"/>
    <col min="15822" max="15826" width="11.453125" style="5" customWidth="1"/>
    <col min="15827" max="15827" width="19.7265625" style="5" customWidth="1"/>
    <col min="15828" max="15828" width="11.453125" style="5" customWidth="1"/>
    <col min="15829" max="15829" width="20.26953125" style="5" customWidth="1"/>
    <col min="15830" max="15830" width="11.453125" style="5" customWidth="1"/>
    <col min="15831" max="15831" width="20.7265625" style="5" customWidth="1"/>
    <col min="15832" max="15832" width="11.453125" style="5" customWidth="1"/>
    <col min="15833" max="15833" width="18" style="5" customWidth="1"/>
    <col min="15834" max="15834" width="11.453125" style="5" customWidth="1"/>
    <col min="15835" max="15835" width="22.54296875" style="5" customWidth="1"/>
    <col min="15836" max="15841" width="11.453125" style="5" customWidth="1"/>
    <col min="15842" max="16069" width="11.54296875" style="5"/>
    <col min="16070" max="16070" width="4.26953125" style="5" customWidth="1"/>
    <col min="16071" max="16071" width="15.26953125" style="5" customWidth="1"/>
    <col min="16072" max="16072" width="14.7265625" style="5" customWidth="1"/>
    <col min="16073" max="16073" width="25.54296875" style="5" customWidth="1"/>
    <col min="16074" max="16074" width="11.453125" style="5" customWidth="1"/>
    <col min="16075" max="16075" width="20.26953125" style="5" customWidth="1"/>
    <col min="16076" max="16076" width="18.7265625" style="5" customWidth="1"/>
    <col min="16077" max="16077" width="19.26953125" style="5" customWidth="1"/>
    <col min="16078" max="16082" width="11.453125" style="5" customWidth="1"/>
    <col min="16083" max="16083" width="19.7265625" style="5" customWidth="1"/>
    <col min="16084" max="16084" width="11.453125" style="5" customWidth="1"/>
    <col min="16085" max="16085" width="20.26953125" style="5" customWidth="1"/>
    <col min="16086" max="16086" width="11.453125" style="5" customWidth="1"/>
    <col min="16087" max="16087" width="20.7265625" style="5" customWidth="1"/>
    <col min="16088" max="16088" width="11.453125" style="5" customWidth="1"/>
    <col min="16089" max="16089" width="18" style="5" customWidth="1"/>
    <col min="16090" max="16090" width="11.453125" style="5" customWidth="1"/>
    <col min="16091" max="16091" width="22.54296875" style="5" customWidth="1"/>
    <col min="16092" max="16097" width="11.453125" style="5" customWidth="1"/>
    <col min="16098" max="16384" width="11.54296875" style="5"/>
  </cols>
  <sheetData>
    <row r="1" spans="1:111" s="2" customFormat="1" ht="14.5" x14ac:dyDescent="0.35">
      <c r="A1" s="7"/>
      <c r="B1" s="105"/>
      <c r="C1" s="105"/>
      <c r="D1" s="105"/>
      <c r="E1" s="105"/>
      <c r="F1" s="105"/>
      <c r="G1" s="105"/>
      <c r="H1" s="105"/>
      <c r="I1" s="105"/>
      <c r="J1" s="105"/>
      <c r="K1" s="105"/>
      <c r="L1" s="105"/>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row>
    <row r="2" spans="1:111" s="2" customFormat="1" ht="14.5" x14ac:dyDescent="0.35">
      <c r="A2" s="7"/>
      <c r="B2" s="105"/>
      <c r="C2" s="105"/>
      <c r="D2" s="105"/>
      <c r="E2" s="105"/>
      <c r="F2" s="105"/>
      <c r="G2" s="105"/>
      <c r="H2" s="105"/>
      <c r="I2" s="105"/>
      <c r="J2" s="105"/>
      <c r="K2" s="105"/>
      <c r="L2" s="105"/>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row>
    <row r="3" spans="1:111" s="2" customFormat="1" ht="14.5" x14ac:dyDescent="0.35">
      <c r="A3" s="7"/>
      <c r="B3" s="105" t="s">
        <v>25</v>
      </c>
      <c r="C3" s="105"/>
      <c r="D3" s="105"/>
      <c r="E3" s="105"/>
      <c r="F3" s="105"/>
      <c r="G3" s="105"/>
      <c r="H3" s="105"/>
      <c r="I3" s="105"/>
      <c r="J3" s="105"/>
      <c r="K3" s="105"/>
      <c r="L3" s="105"/>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row>
    <row r="4" spans="1:111" s="2" customFormat="1" ht="14.5" x14ac:dyDescent="0.35">
      <c r="A4" s="7"/>
      <c r="B4" s="105"/>
      <c r="C4" s="105"/>
      <c r="D4" s="105"/>
      <c r="E4" s="105"/>
      <c r="F4" s="105"/>
      <c r="G4" s="105"/>
      <c r="H4" s="105"/>
      <c r="I4" s="105"/>
      <c r="J4" s="105"/>
      <c r="K4" s="105"/>
      <c r="L4" s="105"/>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row>
    <row r="5" spans="1:111" s="2" customFormat="1" ht="14.5" x14ac:dyDescent="0.35">
      <c r="A5" s="7"/>
      <c r="B5" s="105"/>
      <c r="C5" s="105"/>
      <c r="D5" s="105"/>
      <c r="E5" s="105"/>
      <c r="F5" s="105"/>
      <c r="G5" s="105"/>
      <c r="H5" s="105"/>
      <c r="I5" s="105"/>
      <c r="J5" s="105"/>
      <c r="K5" s="105"/>
      <c r="L5" s="105"/>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row>
    <row r="6" spans="1:111" s="2" customFormat="1" ht="14.5" x14ac:dyDescent="0.35">
      <c r="A6" s="7"/>
      <c r="B6" s="105" t="s">
        <v>25</v>
      </c>
      <c r="C6" s="105"/>
      <c r="D6" s="105"/>
      <c r="E6" s="105"/>
      <c r="F6" s="105"/>
      <c r="G6" s="105"/>
      <c r="H6" s="105"/>
      <c r="I6" s="105"/>
      <c r="J6" s="105"/>
      <c r="K6" s="105"/>
      <c r="L6" s="105"/>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row>
    <row r="7" spans="1:111" s="2" customFormat="1" ht="29.65" customHeight="1" x14ac:dyDescent="0.35">
      <c r="A7" s="7"/>
      <c r="B7" s="11"/>
      <c r="C7" s="11"/>
      <c r="D7" s="11"/>
      <c r="E7" s="11"/>
      <c r="F7" s="11"/>
      <c r="G7" s="11"/>
      <c r="H7" s="11"/>
      <c r="I7" s="11"/>
      <c r="J7" s="11"/>
      <c r="K7" s="11"/>
      <c r="L7" s="11"/>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row>
    <row r="8" spans="1:111" s="90" customFormat="1" ht="43.15" customHeight="1" x14ac:dyDescent="0.35">
      <c r="A8" s="89"/>
      <c r="B8" s="121" t="s">
        <v>178</v>
      </c>
      <c r="C8" s="121"/>
      <c r="D8" s="121"/>
      <c r="E8" s="121"/>
      <c r="F8" s="121"/>
      <c r="G8" s="121"/>
      <c r="H8" s="121"/>
      <c r="I8" s="121"/>
      <c r="J8" s="121"/>
      <c r="K8" s="123" t="s">
        <v>51</v>
      </c>
      <c r="L8" s="103" t="s">
        <v>52</v>
      </c>
      <c r="M8" s="104"/>
      <c r="N8" s="89"/>
      <c r="O8" s="89"/>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89"/>
      <c r="CN8" s="89"/>
      <c r="CO8" s="89"/>
      <c r="CP8" s="89"/>
      <c r="CQ8" s="89"/>
      <c r="CR8" s="89"/>
      <c r="CS8" s="89"/>
      <c r="CT8" s="89"/>
      <c r="CU8" s="89"/>
      <c r="CV8" s="89"/>
      <c r="CW8" s="89"/>
      <c r="CX8" s="89"/>
      <c r="CY8" s="89"/>
      <c r="CZ8" s="89"/>
      <c r="DA8" s="89"/>
      <c r="DB8" s="89"/>
      <c r="DC8" s="89"/>
      <c r="DD8" s="89"/>
      <c r="DE8" s="89"/>
      <c r="DF8" s="89"/>
      <c r="DG8" s="89"/>
    </row>
    <row r="9" spans="1:111" ht="56.5" customHeight="1" thickBot="1" x14ac:dyDescent="0.4">
      <c r="B9" s="120" t="s">
        <v>173</v>
      </c>
      <c r="C9" s="120"/>
      <c r="D9" s="120"/>
      <c r="E9" s="120"/>
      <c r="F9" s="120"/>
      <c r="G9" s="120"/>
      <c r="H9" s="120"/>
      <c r="I9" s="120"/>
      <c r="J9" s="120"/>
      <c r="K9" s="124"/>
      <c r="L9" s="110" t="s">
        <v>53</v>
      </c>
      <c r="M9" s="111"/>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row>
    <row r="10" spans="1:111" ht="51" customHeight="1" x14ac:dyDescent="0.35">
      <c r="B10" s="136" t="s">
        <v>174</v>
      </c>
      <c r="C10" s="137"/>
      <c r="D10" s="137"/>
      <c r="E10" s="137"/>
      <c r="F10" s="137"/>
      <c r="G10" s="137"/>
      <c r="H10" s="137"/>
      <c r="I10" s="138" t="s">
        <v>179</v>
      </c>
      <c r="J10" s="139"/>
      <c r="K10" s="106"/>
      <c r="L10" s="106"/>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row>
    <row r="11" spans="1:111" s="8" customFormat="1" ht="56.5" customHeight="1" x14ac:dyDescent="0.3">
      <c r="B11" s="132" t="s">
        <v>146</v>
      </c>
      <c r="C11" s="133"/>
      <c r="D11" s="133"/>
      <c r="E11" s="133"/>
      <c r="F11" s="133"/>
      <c r="G11" s="133"/>
      <c r="H11" s="107"/>
      <c r="I11" s="127">
        <f>H11*SUMIF('1.Plan d''appro'!B38:B56,'Nature combustibles'!B2,'1.Plan d''appro'!E38:E56)</f>
        <v>0</v>
      </c>
      <c r="J11" s="128"/>
      <c r="K11" s="9"/>
      <c r="L11" s="9"/>
    </row>
    <row r="12" spans="1:111" s="8" customFormat="1" ht="51.65" customHeight="1" x14ac:dyDescent="0.3">
      <c r="B12" s="132" t="s">
        <v>145</v>
      </c>
      <c r="C12" s="133"/>
      <c r="D12" s="133"/>
      <c r="E12" s="133"/>
      <c r="F12" s="133"/>
      <c r="G12" s="133"/>
      <c r="H12" s="107"/>
      <c r="I12" s="127">
        <f>H12*SUMIF('1.Plan d''appro'!B38:B56,'Nature combustibles'!B2,'1.Plan d''appro'!E38:E56)</f>
        <v>0</v>
      </c>
      <c r="J12" s="128"/>
      <c r="K12" s="9"/>
      <c r="L12" s="9"/>
    </row>
    <row r="13" spans="1:111" s="8" customFormat="1" ht="44.5" customHeight="1" thickBot="1" x14ac:dyDescent="0.35">
      <c r="B13" s="134" t="s">
        <v>148</v>
      </c>
      <c r="C13" s="135"/>
      <c r="D13" s="135"/>
      <c r="E13" s="135"/>
      <c r="F13" s="135"/>
      <c r="G13" s="135"/>
      <c r="H13" s="112"/>
      <c r="I13" s="129">
        <f>H13*SUMIF('1.Plan d''appro'!B38:B56,'Nature combustibles'!B11,'1.Plan d''appro'!E38:E56)</f>
        <v>0</v>
      </c>
      <c r="J13" s="130"/>
      <c r="K13" s="9"/>
      <c r="L13" s="9"/>
    </row>
    <row r="14" spans="1:111" s="8" customFormat="1" ht="30" customHeight="1" thickBot="1" x14ac:dyDescent="0.35">
      <c r="I14" s="9"/>
      <c r="J14" s="9"/>
      <c r="K14" s="9"/>
      <c r="L14" s="9"/>
    </row>
    <row r="15" spans="1:111" s="8" customFormat="1" ht="42.65" customHeight="1" x14ac:dyDescent="0.3">
      <c r="B15" s="142" t="s">
        <v>180</v>
      </c>
      <c r="C15" s="143"/>
      <c r="D15" s="143"/>
      <c r="E15" s="143"/>
      <c r="F15" s="143"/>
      <c r="G15" s="143"/>
      <c r="H15" s="143"/>
      <c r="I15" s="143"/>
      <c r="J15" s="139"/>
      <c r="K15" s="9"/>
      <c r="L15" s="9"/>
    </row>
    <row r="16" spans="1:111" s="8" customFormat="1" ht="37.9" customHeight="1" x14ac:dyDescent="0.3">
      <c r="B16" s="144" t="s">
        <v>185</v>
      </c>
      <c r="C16" s="145"/>
      <c r="D16" s="131" t="s">
        <v>175</v>
      </c>
      <c r="E16" s="131"/>
      <c r="F16" s="131"/>
      <c r="G16" s="131"/>
      <c r="H16" s="108"/>
      <c r="I16" s="125" t="e">
        <f>H16/I11</f>
        <v>#DIV/0!</v>
      </c>
      <c r="J16" s="126"/>
      <c r="K16" s="9"/>
      <c r="L16" s="9"/>
    </row>
    <row r="17" spans="2:12" s="8" customFormat="1" ht="43.15" customHeight="1" x14ac:dyDescent="0.3">
      <c r="B17" s="146"/>
      <c r="C17" s="147"/>
      <c r="D17" s="131" t="s">
        <v>176</v>
      </c>
      <c r="E17" s="131"/>
      <c r="F17" s="131"/>
      <c r="G17" s="131"/>
      <c r="H17" s="109"/>
      <c r="I17" s="125" t="e">
        <f>H17/I11</f>
        <v>#DIV/0!</v>
      </c>
      <c r="J17" s="126"/>
      <c r="K17" s="9"/>
      <c r="L17" s="9"/>
    </row>
    <row r="18" spans="2:12" s="8" customFormat="1" ht="30" customHeight="1" x14ac:dyDescent="0.3">
      <c r="B18" s="148"/>
      <c r="C18" s="149"/>
      <c r="D18" s="150" t="s">
        <v>187</v>
      </c>
      <c r="E18" s="150"/>
      <c r="F18" s="150"/>
      <c r="G18" s="150"/>
      <c r="H18" s="113" t="e">
        <f>(H16+H17)/SUMIF(Tableau1[Sous catégorie Combustible],'Nature combustibles'!B2,Tableau1[Tonnage (t/an) ])</f>
        <v>#DIV/0!</v>
      </c>
      <c r="I18" s="140" t="str">
        <f>IF(H11="","",IF(H18&gt;=H11,"ok",IF(H18&lt;H11,"objectif non atteint","")))</f>
        <v/>
      </c>
      <c r="J18" s="141"/>
      <c r="K18" s="9"/>
      <c r="L18" s="9"/>
    </row>
    <row r="19" spans="2:12" s="8" customFormat="1" ht="37.9" customHeight="1" x14ac:dyDescent="0.3">
      <c r="B19" s="144" t="s">
        <v>186</v>
      </c>
      <c r="C19" s="145"/>
      <c r="D19" s="131" t="s">
        <v>177</v>
      </c>
      <c r="E19" s="131"/>
      <c r="F19" s="131"/>
      <c r="G19" s="131"/>
      <c r="H19" s="108"/>
      <c r="I19" s="125" t="e">
        <f>H19/I$12</f>
        <v>#DIV/0!</v>
      </c>
      <c r="J19" s="126"/>
      <c r="K19" s="9"/>
      <c r="L19" s="9"/>
    </row>
    <row r="20" spans="2:12" s="8" customFormat="1" ht="30" customHeight="1" x14ac:dyDescent="0.3">
      <c r="B20" s="146"/>
      <c r="C20" s="147"/>
      <c r="D20" s="131" t="s">
        <v>181</v>
      </c>
      <c r="E20" s="131"/>
      <c r="F20" s="131"/>
      <c r="G20" s="131"/>
      <c r="H20" s="109"/>
      <c r="I20" s="125" t="e">
        <f>H20/I$12</f>
        <v>#DIV/0!</v>
      </c>
      <c r="J20" s="126"/>
      <c r="K20" s="9"/>
      <c r="L20" s="9"/>
    </row>
    <row r="21" spans="2:12" s="8" customFormat="1" ht="30" customHeight="1" x14ac:dyDescent="0.3">
      <c r="B21" s="146"/>
      <c r="C21" s="147"/>
      <c r="D21" s="131" t="s">
        <v>182</v>
      </c>
      <c r="E21" s="131"/>
      <c r="F21" s="131"/>
      <c r="G21" s="131"/>
      <c r="H21" s="109"/>
      <c r="I21" s="125" t="e">
        <f>H21/I$12</f>
        <v>#DIV/0!</v>
      </c>
      <c r="J21" s="126"/>
      <c r="K21" s="9"/>
      <c r="L21" s="9"/>
    </row>
    <row r="22" spans="2:12" s="8" customFormat="1" ht="30" customHeight="1" x14ac:dyDescent="0.3">
      <c r="B22" s="146"/>
      <c r="C22" s="147"/>
      <c r="D22" s="131" t="s">
        <v>183</v>
      </c>
      <c r="E22" s="131"/>
      <c r="F22" s="131"/>
      <c r="G22" s="131"/>
      <c r="H22" s="109"/>
      <c r="I22" s="125" t="e">
        <f>H22/I$12</f>
        <v>#DIV/0!</v>
      </c>
      <c r="J22" s="126"/>
      <c r="K22" s="9"/>
      <c r="L22" s="9"/>
    </row>
    <row r="23" spans="2:12" s="8" customFormat="1" ht="30" customHeight="1" x14ac:dyDescent="0.3">
      <c r="B23" s="146"/>
      <c r="C23" s="147"/>
      <c r="D23" s="131" t="s">
        <v>184</v>
      </c>
      <c r="E23" s="131"/>
      <c r="F23" s="131"/>
      <c r="G23" s="131"/>
      <c r="H23" s="109"/>
      <c r="I23" s="125" t="e">
        <f>H23/I$12</f>
        <v>#DIV/0!</v>
      </c>
      <c r="J23" s="126"/>
      <c r="K23" s="9"/>
      <c r="L23" s="9"/>
    </row>
    <row r="24" spans="2:12" s="8" customFormat="1" ht="30" customHeight="1" thickBot="1" x14ac:dyDescent="0.35">
      <c r="B24" s="151"/>
      <c r="C24" s="152"/>
      <c r="D24" s="155" t="s">
        <v>187</v>
      </c>
      <c r="E24" s="155"/>
      <c r="F24" s="155"/>
      <c r="G24" s="155"/>
      <c r="H24" s="114" t="e">
        <f>SUM(H19:H23)/SUMIF(Tableau1[Sous catégorie Combustible],'Nature combustibles'!B2,Tableau1[Tonnage (t/an) ])</f>
        <v>#DIV/0!</v>
      </c>
      <c r="I24" s="153" t="str">
        <f>IF(H12="","",IF(H24&gt;=H12,"ok",IF(H24&lt;H12,"objectif non atteint","")))</f>
        <v/>
      </c>
      <c r="J24" s="154"/>
      <c r="K24" s="9"/>
      <c r="L24" s="9"/>
    </row>
    <row r="25" spans="2:12" s="8" customFormat="1" ht="30" customHeight="1" x14ac:dyDescent="0.3">
      <c r="I25" s="9"/>
      <c r="J25" s="9"/>
      <c r="K25" s="9"/>
      <c r="L25" s="9"/>
    </row>
    <row r="26" spans="2:12" s="8" customFormat="1" ht="30" customHeight="1" x14ac:dyDescent="0.3">
      <c r="I26" s="9"/>
      <c r="J26" s="9"/>
      <c r="K26" s="9"/>
      <c r="L26" s="9"/>
    </row>
    <row r="27" spans="2:12" s="8" customFormat="1" ht="30" customHeight="1" x14ac:dyDescent="0.3">
      <c r="I27" s="9"/>
      <c r="J27" s="9"/>
      <c r="K27" s="9"/>
      <c r="L27" s="9"/>
    </row>
    <row r="28" spans="2:12" s="8" customFormat="1" ht="30" customHeight="1" x14ac:dyDescent="0.3">
      <c r="I28" s="9"/>
      <c r="J28" s="9"/>
      <c r="K28" s="9"/>
      <c r="L28" s="9"/>
    </row>
    <row r="29" spans="2:12" s="8" customFormat="1" ht="30" customHeight="1" x14ac:dyDescent="0.3">
      <c r="I29" s="9"/>
      <c r="J29" s="9"/>
      <c r="K29" s="9"/>
      <c r="L29" s="9"/>
    </row>
    <row r="30" spans="2:12" s="8" customFormat="1" ht="30" customHeight="1" x14ac:dyDescent="0.3">
      <c r="I30" s="9"/>
      <c r="J30" s="9"/>
      <c r="K30" s="9"/>
      <c r="L30" s="9"/>
    </row>
    <row r="31" spans="2:12" s="8" customFormat="1" ht="30" customHeight="1" x14ac:dyDescent="0.3">
      <c r="I31" s="9"/>
      <c r="J31" s="9"/>
      <c r="K31" s="9"/>
      <c r="L31" s="9"/>
    </row>
    <row r="32" spans="2:12" s="8" customFormat="1" ht="30" customHeight="1" x14ac:dyDescent="0.3">
      <c r="I32" s="9"/>
      <c r="J32" s="9"/>
      <c r="K32" s="9"/>
      <c r="L32" s="9"/>
    </row>
    <row r="33" spans="9:12" s="8" customFormat="1" ht="30" customHeight="1" x14ac:dyDescent="0.3">
      <c r="I33" s="9"/>
      <c r="J33" s="9"/>
      <c r="K33" s="9"/>
      <c r="L33" s="9"/>
    </row>
    <row r="34" spans="9:12" s="8" customFormat="1" ht="30" customHeight="1" x14ac:dyDescent="0.3">
      <c r="I34" s="9"/>
      <c r="J34" s="9"/>
      <c r="K34" s="9"/>
      <c r="L34" s="9"/>
    </row>
    <row r="35" spans="9:12" s="8" customFormat="1" ht="30" customHeight="1" x14ac:dyDescent="0.3">
      <c r="I35" s="9"/>
      <c r="J35" s="9"/>
      <c r="K35" s="9"/>
      <c r="L35" s="9"/>
    </row>
    <row r="36" spans="9:12" s="8" customFormat="1" ht="30" customHeight="1" x14ac:dyDescent="0.3">
      <c r="I36" s="9"/>
      <c r="J36" s="9"/>
      <c r="K36" s="9"/>
      <c r="L36" s="9"/>
    </row>
    <row r="37" spans="9:12" s="8" customFormat="1" ht="30" customHeight="1" x14ac:dyDescent="0.3">
      <c r="I37" s="9"/>
      <c r="J37" s="9"/>
      <c r="K37" s="9"/>
      <c r="L37" s="9"/>
    </row>
    <row r="38" spans="9:12" s="8" customFormat="1" ht="30" customHeight="1" x14ac:dyDescent="0.3">
      <c r="I38" s="9"/>
      <c r="J38" s="9"/>
      <c r="K38" s="9"/>
      <c r="L38" s="9"/>
    </row>
    <row r="39" spans="9:12" s="8" customFormat="1" ht="30" customHeight="1" x14ac:dyDescent="0.3">
      <c r="I39" s="9"/>
      <c r="J39" s="9"/>
      <c r="K39" s="9"/>
      <c r="L39" s="9"/>
    </row>
    <row r="40" spans="9:12" s="8" customFormat="1" ht="30" customHeight="1" x14ac:dyDescent="0.3">
      <c r="I40" s="9"/>
      <c r="J40" s="9"/>
      <c r="K40" s="9"/>
      <c r="L40" s="9"/>
    </row>
    <row r="41" spans="9:12" s="8" customFormat="1" ht="30" customHeight="1" x14ac:dyDescent="0.3">
      <c r="I41" s="9"/>
      <c r="J41" s="9"/>
      <c r="K41" s="9"/>
      <c r="L41" s="9"/>
    </row>
    <row r="42" spans="9:12" s="8" customFormat="1" ht="30" customHeight="1" x14ac:dyDescent="0.3">
      <c r="I42" s="9"/>
      <c r="J42" s="9"/>
      <c r="K42" s="9"/>
      <c r="L42" s="9"/>
    </row>
    <row r="43" spans="9:12" s="8" customFormat="1" ht="30" customHeight="1" x14ac:dyDescent="0.3">
      <c r="I43" s="9"/>
      <c r="J43" s="9"/>
      <c r="K43" s="9"/>
      <c r="L43" s="9"/>
    </row>
    <row r="44" spans="9:12" s="8" customFormat="1" ht="30" customHeight="1" x14ac:dyDescent="0.3">
      <c r="I44" s="9"/>
      <c r="J44" s="9"/>
      <c r="K44" s="9"/>
      <c r="L44" s="9"/>
    </row>
    <row r="45" spans="9:12" s="8" customFormat="1" ht="30" customHeight="1" x14ac:dyDescent="0.3">
      <c r="I45" s="9"/>
      <c r="J45" s="9"/>
      <c r="K45" s="9"/>
      <c r="L45" s="9"/>
    </row>
    <row r="46" spans="9:12" s="8" customFormat="1" ht="30" customHeight="1" x14ac:dyDescent="0.3">
      <c r="I46" s="9"/>
      <c r="J46" s="9"/>
      <c r="K46" s="9"/>
      <c r="L46" s="9"/>
    </row>
    <row r="47" spans="9:12" s="8" customFormat="1" ht="30" customHeight="1" x14ac:dyDescent="0.3">
      <c r="I47" s="9"/>
      <c r="J47" s="9"/>
      <c r="K47" s="9"/>
      <c r="L47" s="9"/>
    </row>
    <row r="48" spans="9:12" s="8" customFormat="1" ht="30" customHeight="1" x14ac:dyDescent="0.3">
      <c r="I48" s="9"/>
      <c r="J48" s="9"/>
      <c r="K48" s="9"/>
      <c r="L48" s="9"/>
    </row>
    <row r="49" spans="9:12" s="8" customFormat="1" ht="30" customHeight="1" x14ac:dyDescent="0.3">
      <c r="I49" s="9"/>
      <c r="J49" s="9"/>
      <c r="K49" s="9"/>
      <c r="L49" s="9"/>
    </row>
    <row r="50" spans="9:12" s="8" customFormat="1" ht="30" customHeight="1" x14ac:dyDescent="0.3">
      <c r="I50" s="9"/>
      <c r="J50" s="9"/>
      <c r="K50" s="9"/>
      <c r="L50" s="9"/>
    </row>
    <row r="51" spans="9:12" s="8" customFormat="1" ht="30" customHeight="1" x14ac:dyDescent="0.3">
      <c r="I51" s="9"/>
      <c r="J51" s="9"/>
      <c r="K51" s="9"/>
      <c r="L51" s="9"/>
    </row>
    <row r="52" spans="9:12" s="8" customFormat="1" ht="30" customHeight="1" x14ac:dyDescent="0.3">
      <c r="I52" s="9"/>
      <c r="J52" s="9"/>
      <c r="K52" s="9"/>
      <c r="L52" s="9"/>
    </row>
    <row r="53" spans="9:12" s="8" customFormat="1" ht="30" customHeight="1" x14ac:dyDescent="0.3">
      <c r="I53" s="9"/>
      <c r="J53" s="9"/>
      <c r="K53" s="9"/>
      <c r="L53" s="9"/>
    </row>
    <row r="54" spans="9:12" s="8" customFormat="1" ht="30" customHeight="1" x14ac:dyDescent="0.3">
      <c r="I54" s="9"/>
      <c r="J54" s="9"/>
      <c r="K54" s="9"/>
      <c r="L54" s="9"/>
    </row>
    <row r="55" spans="9:12" s="8" customFormat="1" ht="30" customHeight="1" x14ac:dyDescent="0.3">
      <c r="I55" s="9"/>
      <c r="J55" s="9"/>
      <c r="K55" s="9"/>
      <c r="L55" s="9"/>
    </row>
    <row r="56" spans="9:12" s="8" customFormat="1" ht="30" customHeight="1" x14ac:dyDescent="0.3">
      <c r="I56" s="9"/>
      <c r="J56" s="9"/>
      <c r="K56" s="9"/>
      <c r="L56" s="9"/>
    </row>
    <row r="57" spans="9:12" s="8" customFormat="1" ht="30" customHeight="1" x14ac:dyDescent="0.3">
      <c r="I57" s="9"/>
      <c r="J57" s="9"/>
      <c r="K57" s="9"/>
      <c r="L57" s="9"/>
    </row>
    <row r="58" spans="9:12" s="8" customFormat="1" ht="30" customHeight="1" x14ac:dyDescent="0.3">
      <c r="I58" s="9"/>
      <c r="J58" s="9"/>
      <c r="K58" s="9"/>
      <c r="L58" s="9"/>
    </row>
    <row r="59" spans="9:12" s="8" customFormat="1" ht="30" customHeight="1" x14ac:dyDescent="0.3">
      <c r="I59" s="9"/>
      <c r="J59" s="9"/>
      <c r="K59" s="9"/>
      <c r="L59" s="9"/>
    </row>
    <row r="60" spans="9:12" s="8" customFormat="1" ht="30" customHeight="1" x14ac:dyDescent="0.3">
      <c r="I60" s="9"/>
      <c r="J60" s="9"/>
      <c r="K60" s="9"/>
      <c r="L60" s="9"/>
    </row>
    <row r="61" spans="9:12" s="8" customFormat="1" ht="30" customHeight="1" x14ac:dyDescent="0.3">
      <c r="I61" s="9"/>
      <c r="J61" s="9"/>
      <c r="K61" s="9"/>
      <c r="L61" s="9"/>
    </row>
    <row r="62" spans="9:12" s="8" customFormat="1" ht="30" customHeight="1" x14ac:dyDescent="0.3">
      <c r="I62" s="9"/>
      <c r="J62" s="9"/>
      <c r="K62" s="9"/>
      <c r="L62" s="9"/>
    </row>
    <row r="63" spans="9:12" s="8" customFormat="1" ht="30" customHeight="1" x14ac:dyDescent="0.3">
      <c r="I63" s="9"/>
      <c r="J63" s="9"/>
      <c r="K63" s="9"/>
      <c r="L63" s="9"/>
    </row>
    <row r="64" spans="9:12" s="8" customFormat="1" ht="30" customHeight="1" x14ac:dyDescent="0.3">
      <c r="I64" s="9"/>
      <c r="J64" s="9"/>
      <c r="K64" s="9"/>
      <c r="L64" s="9"/>
    </row>
    <row r="65" spans="2:26" s="8" customFormat="1" ht="30" customHeight="1" x14ac:dyDescent="0.3">
      <c r="I65" s="9"/>
      <c r="J65" s="9"/>
      <c r="K65" s="9"/>
      <c r="L65" s="9"/>
    </row>
    <row r="66" spans="2:26" s="8" customFormat="1" ht="30" customHeight="1" x14ac:dyDescent="0.3">
      <c r="I66" s="9"/>
      <c r="J66" s="9"/>
      <c r="K66" s="9"/>
      <c r="L66" s="9"/>
    </row>
    <row r="67" spans="2:26" s="8" customFormat="1" ht="30" customHeight="1" x14ac:dyDescent="0.3">
      <c r="I67" s="9"/>
      <c r="J67" s="9"/>
      <c r="K67" s="9"/>
      <c r="L67" s="9"/>
    </row>
    <row r="68" spans="2:26" s="8" customFormat="1" ht="30" customHeight="1" x14ac:dyDescent="0.3">
      <c r="I68" s="9"/>
      <c r="J68" s="9"/>
      <c r="K68" s="9"/>
      <c r="L68" s="9"/>
    </row>
    <row r="69" spans="2:26" s="8" customFormat="1" ht="30" customHeight="1" x14ac:dyDescent="0.3">
      <c r="I69" s="9"/>
      <c r="J69" s="9"/>
      <c r="K69" s="9"/>
      <c r="L69" s="9"/>
    </row>
    <row r="70" spans="2:26" s="8" customFormat="1" ht="30" customHeight="1" x14ac:dyDescent="0.3">
      <c r="I70" s="9"/>
      <c r="J70" s="9"/>
      <c r="K70" s="9"/>
      <c r="L70" s="9"/>
    </row>
    <row r="71" spans="2:26" s="8" customFormat="1" ht="30" customHeight="1" x14ac:dyDescent="0.3">
      <c r="I71" s="9"/>
      <c r="J71" s="9"/>
      <c r="K71" s="9"/>
      <c r="L71" s="9"/>
    </row>
    <row r="72" spans="2:26" s="8" customFormat="1" ht="30" customHeight="1" x14ac:dyDescent="0.3">
      <c r="I72" s="9"/>
      <c r="J72" s="9"/>
      <c r="K72" s="9"/>
      <c r="L72" s="9"/>
    </row>
    <row r="73" spans="2:26" s="8" customFormat="1" ht="30" customHeight="1" x14ac:dyDescent="0.3">
      <c r="I73" s="9"/>
      <c r="J73" s="9"/>
      <c r="K73" s="9"/>
      <c r="L73" s="9"/>
    </row>
    <row r="74" spans="2:26" s="8" customFormat="1" ht="30" customHeight="1" x14ac:dyDescent="0.3">
      <c r="I74" s="9"/>
      <c r="J74" s="9"/>
      <c r="K74" s="9"/>
      <c r="L74" s="9"/>
    </row>
    <row r="75" spans="2:26" s="8" customFormat="1" ht="30" customHeight="1" x14ac:dyDescent="0.3">
      <c r="I75" s="9"/>
      <c r="J75" s="9"/>
      <c r="K75" s="9"/>
      <c r="L75" s="9"/>
    </row>
    <row r="76" spans="2:26" ht="30" customHeight="1" x14ac:dyDescent="0.3">
      <c r="B76" s="5"/>
      <c r="I76" s="4"/>
      <c r="J76" s="4"/>
      <c r="K76" s="4"/>
      <c r="L76" s="4"/>
      <c r="V76" s="5"/>
      <c r="W76" s="5"/>
      <c r="X76" s="5"/>
      <c r="Y76" s="5"/>
      <c r="Z76" s="5"/>
    </row>
    <row r="77" spans="2:26" ht="30" customHeight="1" x14ac:dyDescent="0.3">
      <c r="B77" s="5"/>
      <c r="I77" s="4"/>
      <c r="J77" s="4"/>
      <c r="K77" s="4"/>
      <c r="L77" s="4"/>
      <c r="V77" s="5"/>
      <c r="W77" s="5"/>
      <c r="X77" s="5"/>
      <c r="Y77" s="5"/>
      <c r="Z77" s="5"/>
    </row>
    <row r="78" spans="2:26" ht="30" customHeight="1" x14ac:dyDescent="0.3">
      <c r="B78" s="5"/>
      <c r="I78" s="4"/>
      <c r="J78" s="4"/>
      <c r="K78" s="4"/>
      <c r="L78" s="4"/>
      <c r="V78" s="5"/>
      <c r="W78" s="5"/>
      <c r="X78" s="5"/>
      <c r="Y78" s="5"/>
      <c r="Z78" s="5"/>
    </row>
    <row r="79" spans="2:26" ht="30" customHeight="1" x14ac:dyDescent="0.3">
      <c r="B79" s="5"/>
      <c r="I79" s="4"/>
      <c r="J79" s="4"/>
      <c r="K79" s="4"/>
      <c r="L79" s="4"/>
      <c r="V79" s="5"/>
      <c r="W79" s="5"/>
      <c r="X79" s="5"/>
      <c r="Y79" s="5"/>
      <c r="Z79" s="5"/>
    </row>
    <row r="80" spans="2:26" ht="30" customHeight="1" x14ac:dyDescent="0.3">
      <c r="B80" s="5"/>
      <c r="I80" s="4"/>
      <c r="J80" s="4"/>
      <c r="K80" s="4"/>
      <c r="L80" s="4"/>
      <c r="V80" s="5"/>
      <c r="W80" s="5"/>
      <c r="X80" s="5"/>
      <c r="Y80" s="5"/>
      <c r="Z80" s="5"/>
    </row>
    <row r="81" spans="2:26" ht="30" customHeight="1" x14ac:dyDescent="0.3">
      <c r="B81" s="5"/>
      <c r="I81" s="4"/>
      <c r="J81" s="4"/>
      <c r="K81" s="4"/>
      <c r="L81" s="4"/>
      <c r="V81" s="5"/>
      <c r="W81" s="5"/>
      <c r="X81" s="5"/>
      <c r="Y81" s="5"/>
      <c r="Z81" s="5"/>
    </row>
    <row r="82" spans="2:26" ht="30" customHeight="1" x14ac:dyDescent="0.3">
      <c r="B82" s="5"/>
      <c r="I82" s="4"/>
      <c r="J82" s="4"/>
      <c r="K82" s="4"/>
      <c r="L82" s="4"/>
      <c r="V82" s="5"/>
      <c r="W82" s="5"/>
      <c r="X82" s="5"/>
      <c r="Y82" s="5"/>
      <c r="Z82" s="5"/>
    </row>
    <row r="83" spans="2:26" ht="30" customHeight="1" x14ac:dyDescent="0.3">
      <c r="B83" s="5"/>
      <c r="I83" s="4"/>
      <c r="J83" s="4"/>
      <c r="K83" s="4"/>
      <c r="L83" s="4"/>
      <c r="V83" s="5"/>
      <c r="W83" s="5"/>
      <c r="X83" s="5"/>
      <c r="Y83" s="5"/>
      <c r="Z83" s="5"/>
    </row>
    <row r="84" spans="2:26" ht="30" customHeight="1" x14ac:dyDescent="0.3">
      <c r="B84" s="5"/>
      <c r="I84" s="4"/>
      <c r="J84" s="4"/>
      <c r="K84" s="4"/>
      <c r="L84" s="4"/>
      <c r="V84" s="5"/>
      <c r="W84" s="5"/>
      <c r="X84" s="5"/>
      <c r="Y84" s="5"/>
      <c r="Z84" s="5"/>
    </row>
    <row r="85" spans="2:26" ht="30" customHeight="1" x14ac:dyDescent="0.3">
      <c r="B85" s="5"/>
      <c r="I85" s="4"/>
      <c r="J85" s="4"/>
      <c r="K85" s="4"/>
      <c r="L85" s="4"/>
      <c r="V85" s="5"/>
      <c r="W85" s="5"/>
      <c r="X85" s="5"/>
      <c r="Y85" s="5"/>
      <c r="Z85" s="5"/>
    </row>
    <row r="86" spans="2:26" ht="30" customHeight="1" x14ac:dyDescent="0.3">
      <c r="B86" s="5"/>
      <c r="I86" s="4"/>
      <c r="J86" s="4"/>
      <c r="K86" s="4"/>
      <c r="L86" s="4"/>
      <c r="V86" s="5"/>
      <c r="W86" s="5"/>
      <c r="X86" s="5"/>
      <c r="Y86" s="5"/>
      <c r="Z86" s="5"/>
    </row>
    <row r="87" spans="2:26" ht="30" customHeight="1" x14ac:dyDescent="0.3">
      <c r="B87" s="5"/>
      <c r="I87" s="4"/>
      <c r="J87" s="4"/>
      <c r="K87" s="4"/>
      <c r="L87" s="4"/>
      <c r="V87" s="5"/>
      <c r="W87" s="5"/>
      <c r="X87" s="5"/>
      <c r="Y87" s="5"/>
      <c r="Z87" s="5"/>
    </row>
    <row r="88" spans="2:26" ht="30" customHeight="1" x14ac:dyDescent="0.3">
      <c r="B88" s="5"/>
      <c r="I88" s="4"/>
      <c r="J88" s="4"/>
      <c r="K88" s="4"/>
      <c r="L88" s="4"/>
      <c r="V88" s="5"/>
      <c r="W88" s="5"/>
      <c r="X88" s="5"/>
      <c r="Y88" s="5"/>
      <c r="Z88" s="5"/>
    </row>
    <row r="89" spans="2:26" ht="30" customHeight="1" x14ac:dyDescent="0.3">
      <c r="B89" s="5"/>
      <c r="I89" s="4"/>
      <c r="J89" s="4"/>
      <c r="K89" s="4"/>
      <c r="L89" s="4"/>
      <c r="V89" s="5"/>
      <c r="W89" s="5"/>
      <c r="X89" s="5"/>
      <c r="Y89" s="5"/>
      <c r="Z89" s="5"/>
    </row>
    <row r="90" spans="2:26" ht="30" customHeight="1" x14ac:dyDescent="0.3">
      <c r="B90" s="5"/>
      <c r="I90" s="4"/>
      <c r="J90" s="4"/>
      <c r="K90" s="4"/>
      <c r="L90" s="4"/>
      <c r="V90" s="5"/>
      <c r="W90" s="5"/>
      <c r="X90" s="5"/>
      <c r="Y90" s="5"/>
      <c r="Z90" s="5"/>
    </row>
    <row r="91" spans="2:26" ht="30" customHeight="1" x14ac:dyDescent="0.3">
      <c r="B91" s="5"/>
      <c r="I91" s="4"/>
      <c r="J91" s="4"/>
      <c r="K91" s="4"/>
      <c r="L91" s="4"/>
      <c r="V91" s="5"/>
      <c r="W91" s="5"/>
      <c r="X91" s="5"/>
      <c r="Y91" s="5"/>
      <c r="Z91" s="5"/>
    </row>
    <row r="92" spans="2:26" ht="30" customHeight="1" x14ac:dyDescent="0.3">
      <c r="B92" s="5"/>
      <c r="I92" s="4"/>
      <c r="J92" s="4"/>
      <c r="K92" s="4"/>
      <c r="L92" s="4"/>
      <c r="V92" s="5"/>
      <c r="W92" s="5"/>
      <c r="X92" s="5"/>
      <c r="Y92" s="5"/>
      <c r="Z92" s="5"/>
    </row>
    <row r="93" spans="2:26" ht="30" customHeight="1" x14ac:dyDescent="0.3">
      <c r="B93" s="5"/>
      <c r="I93" s="4"/>
      <c r="J93" s="4"/>
      <c r="K93" s="4"/>
      <c r="L93" s="4"/>
      <c r="V93" s="5"/>
      <c r="W93" s="5"/>
      <c r="X93" s="5"/>
      <c r="Y93" s="5"/>
      <c r="Z93" s="5"/>
    </row>
    <row r="94" spans="2:26" ht="30" customHeight="1" x14ac:dyDescent="0.3">
      <c r="B94" s="5"/>
      <c r="I94" s="4"/>
      <c r="J94" s="4"/>
      <c r="K94" s="4"/>
      <c r="L94" s="4"/>
      <c r="V94" s="5"/>
      <c r="W94" s="5"/>
      <c r="X94" s="5"/>
      <c r="Y94" s="5"/>
      <c r="Z94" s="5"/>
    </row>
    <row r="95" spans="2:26" ht="30" customHeight="1" x14ac:dyDescent="0.3">
      <c r="B95" s="5"/>
      <c r="I95" s="4"/>
      <c r="J95" s="4"/>
      <c r="K95" s="4"/>
      <c r="L95" s="4"/>
      <c r="V95" s="5"/>
      <c r="W95" s="5"/>
      <c r="X95" s="5"/>
      <c r="Y95" s="5"/>
      <c r="Z95" s="5"/>
    </row>
    <row r="96" spans="2:26" ht="30" customHeight="1" x14ac:dyDescent="0.3">
      <c r="B96" s="5"/>
      <c r="I96" s="4"/>
      <c r="J96" s="4"/>
      <c r="K96" s="4"/>
      <c r="L96" s="4"/>
      <c r="V96" s="5"/>
      <c r="W96" s="5"/>
      <c r="X96" s="5"/>
      <c r="Y96" s="5"/>
      <c r="Z96" s="5"/>
    </row>
    <row r="97" spans="2:26" ht="30" customHeight="1" x14ac:dyDescent="0.3">
      <c r="B97" s="5"/>
      <c r="I97" s="4"/>
      <c r="J97" s="4"/>
      <c r="K97" s="4"/>
      <c r="L97" s="4"/>
      <c r="V97" s="5"/>
      <c r="W97" s="5"/>
      <c r="X97" s="5"/>
      <c r="Y97" s="5"/>
      <c r="Z97" s="5"/>
    </row>
    <row r="98" spans="2:26" ht="30" customHeight="1" x14ac:dyDescent="0.3">
      <c r="B98" s="5"/>
      <c r="I98" s="4"/>
      <c r="J98" s="4"/>
      <c r="K98" s="4"/>
      <c r="L98" s="4"/>
      <c r="V98" s="5"/>
      <c r="W98" s="5"/>
      <c r="X98" s="5"/>
      <c r="Y98" s="5"/>
      <c r="Z98" s="5"/>
    </row>
    <row r="99" spans="2:26" ht="30" customHeight="1" x14ac:dyDescent="0.3">
      <c r="B99" s="5"/>
      <c r="I99" s="4"/>
      <c r="J99" s="4"/>
      <c r="K99" s="4"/>
      <c r="L99" s="4"/>
      <c r="V99" s="5"/>
      <c r="W99" s="5"/>
      <c r="X99" s="5"/>
      <c r="Y99" s="5"/>
      <c r="Z99" s="5"/>
    </row>
    <row r="100" spans="2:26" ht="30" customHeight="1" x14ac:dyDescent="0.3">
      <c r="B100" s="5"/>
      <c r="I100" s="4"/>
      <c r="J100" s="4"/>
      <c r="K100" s="4"/>
      <c r="L100" s="4"/>
      <c r="V100" s="5"/>
      <c r="W100" s="5"/>
      <c r="X100" s="5"/>
      <c r="Y100" s="5"/>
      <c r="Z100" s="5"/>
    </row>
    <row r="101" spans="2:26" ht="30" customHeight="1" x14ac:dyDescent="0.3">
      <c r="B101" s="5"/>
      <c r="I101" s="4"/>
      <c r="J101" s="4"/>
      <c r="K101" s="4"/>
      <c r="L101" s="4"/>
      <c r="V101" s="5"/>
      <c r="W101" s="5"/>
      <c r="X101" s="5"/>
      <c r="Y101" s="5"/>
      <c r="Z101" s="5"/>
    </row>
    <row r="102" spans="2:26" ht="30" customHeight="1" x14ac:dyDescent="0.3">
      <c r="B102" s="5"/>
      <c r="I102" s="4"/>
      <c r="J102" s="4"/>
      <c r="K102" s="4"/>
      <c r="L102" s="4"/>
      <c r="V102" s="5"/>
      <c r="W102" s="5"/>
      <c r="X102" s="5"/>
      <c r="Y102" s="5"/>
      <c r="Z102" s="5"/>
    </row>
    <row r="103" spans="2:26" ht="30" customHeight="1" x14ac:dyDescent="0.3">
      <c r="B103" s="5"/>
      <c r="I103" s="4"/>
      <c r="J103" s="4"/>
      <c r="K103" s="4"/>
      <c r="L103" s="4"/>
      <c r="V103" s="5"/>
      <c r="W103" s="5"/>
      <c r="X103" s="5"/>
      <c r="Y103" s="5"/>
      <c r="Z103" s="5"/>
    </row>
    <row r="104" spans="2:26" ht="30" customHeight="1" x14ac:dyDescent="0.3">
      <c r="B104" s="5"/>
      <c r="I104" s="4"/>
      <c r="J104" s="4"/>
      <c r="K104" s="4"/>
      <c r="L104" s="4"/>
      <c r="V104" s="5"/>
      <c r="W104" s="5"/>
      <c r="X104" s="5"/>
      <c r="Y104" s="5"/>
      <c r="Z104" s="5"/>
    </row>
    <row r="105" spans="2:26" ht="30" customHeight="1" x14ac:dyDescent="0.3">
      <c r="B105" s="5"/>
      <c r="I105" s="4"/>
      <c r="J105" s="4"/>
      <c r="K105" s="4"/>
      <c r="L105" s="4"/>
      <c r="V105" s="5"/>
      <c r="W105" s="5"/>
      <c r="X105" s="5"/>
      <c r="Y105" s="5"/>
      <c r="Z105" s="5"/>
    </row>
    <row r="106" spans="2:26" ht="30" customHeight="1" x14ac:dyDescent="0.3">
      <c r="B106" s="5"/>
      <c r="I106" s="4"/>
      <c r="J106" s="4"/>
      <c r="K106" s="4"/>
      <c r="L106" s="4"/>
      <c r="V106" s="5"/>
      <c r="W106" s="5"/>
      <c r="X106" s="5"/>
      <c r="Y106" s="5"/>
      <c r="Z106" s="5"/>
    </row>
    <row r="107" spans="2:26" ht="30" customHeight="1" x14ac:dyDescent="0.3">
      <c r="B107" s="5"/>
      <c r="I107" s="4"/>
      <c r="J107" s="4"/>
      <c r="K107" s="4"/>
      <c r="L107" s="4"/>
      <c r="V107" s="5"/>
      <c r="W107" s="5"/>
      <c r="X107" s="5"/>
      <c r="Y107" s="5"/>
      <c r="Z107" s="5"/>
    </row>
    <row r="108" spans="2:26" ht="30" customHeight="1" x14ac:dyDescent="0.3">
      <c r="B108" s="5"/>
      <c r="I108" s="4"/>
      <c r="J108" s="4"/>
      <c r="K108" s="4"/>
      <c r="L108" s="4"/>
      <c r="V108" s="5"/>
      <c r="W108" s="5"/>
      <c r="X108" s="5"/>
      <c r="Y108" s="5"/>
      <c r="Z108" s="5"/>
    </row>
    <row r="109" spans="2:26" ht="30" customHeight="1" x14ac:dyDescent="0.3">
      <c r="B109" s="5"/>
      <c r="I109" s="4"/>
      <c r="J109" s="4"/>
      <c r="K109" s="4"/>
      <c r="L109" s="4"/>
      <c r="V109" s="5"/>
      <c r="W109" s="5"/>
      <c r="X109" s="5"/>
      <c r="Y109" s="5"/>
      <c r="Z109" s="5"/>
    </row>
    <row r="110" spans="2:26" ht="30" customHeight="1" x14ac:dyDescent="0.3">
      <c r="B110" s="5"/>
      <c r="I110" s="4"/>
      <c r="J110" s="4"/>
      <c r="K110" s="4"/>
      <c r="L110" s="4"/>
      <c r="V110" s="5"/>
      <c r="W110" s="5"/>
      <c r="X110" s="5"/>
      <c r="Y110" s="5"/>
      <c r="Z110" s="5"/>
    </row>
    <row r="111" spans="2:26" ht="30" customHeight="1" x14ac:dyDescent="0.3">
      <c r="B111" s="5"/>
      <c r="I111" s="4"/>
      <c r="J111" s="4"/>
      <c r="K111" s="4"/>
      <c r="L111" s="4"/>
      <c r="V111" s="5"/>
      <c r="W111" s="5"/>
      <c r="X111" s="5"/>
      <c r="Y111" s="5"/>
      <c r="Z111" s="5"/>
    </row>
    <row r="112" spans="2:26" ht="30" customHeight="1" x14ac:dyDescent="0.3">
      <c r="B112" s="5"/>
      <c r="I112" s="4"/>
      <c r="J112" s="4"/>
      <c r="K112" s="4"/>
      <c r="L112" s="4"/>
      <c r="V112" s="5"/>
      <c r="W112" s="5"/>
      <c r="X112" s="5"/>
      <c r="Y112" s="5"/>
      <c r="Z112" s="5"/>
    </row>
    <row r="113" spans="2:26" ht="30" customHeight="1" x14ac:dyDescent="0.3">
      <c r="B113" s="5"/>
      <c r="I113" s="4"/>
      <c r="J113" s="4"/>
      <c r="K113" s="4"/>
      <c r="L113" s="4"/>
      <c r="V113" s="5"/>
      <c r="W113" s="5"/>
      <c r="X113" s="5"/>
      <c r="Y113" s="5"/>
      <c r="Z113" s="5"/>
    </row>
    <row r="114" spans="2:26" ht="30" customHeight="1" x14ac:dyDescent="0.3">
      <c r="B114" s="5"/>
      <c r="I114" s="4"/>
      <c r="J114" s="4"/>
      <c r="K114" s="4"/>
      <c r="L114" s="4"/>
      <c r="V114" s="5"/>
      <c r="W114" s="5"/>
      <c r="X114" s="5"/>
      <c r="Y114" s="5"/>
      <c r="Z114" s="5"/>
    </row>
    <row r="115" spans="2:26" ht="30" customHeight="1" x14ac:dyDescent="0.3">
      <c r="B115" s="5"/>
      <c r="I115" s="4"/>
      <c r="J115" s="4"/>
      <c r="K115" s="4"/>
      <c r="L115" s="4"/>
      <c r="V115" s="5"/>
      <c r="W115" s="5"/>
      <c r="X115" s="5"/>
      <c r="Y115" s="5"/>
      <c r="Z115" s="5"/>
    </row>
    <row r="116" spans="2:26" ht="30" customHeight="1" x14ac:dyDescent="0.3">
      <c r="B116" s="5"/>
      <c r="I116" s="4"/>
      <c r="J116" s="4"/>
      <c r="K116" s="4"/>
      <c r="L116" s="4"/>
      <c r="V116" s="5"/>
      <c r="W116" s="5"/>
      <c r="X116" s="5"/>
      <c r="Y116" s="5"/>
      <c r="Z116" s="5"/>
    </row>
    <row r="117" spans="2:26" ht="30" customHeight="1" x14ac:dyDescent="0.3">
      <c r="B117" s="5"/>
      <c r="I117" s="4"/>
      <c r="J117" s="4"/>
      <c r="K117" s="4"/>
      <c r="L117" s="4"/>
      <c r="V117" s="5"/>
      <c r="W117" s="5"/>
      <c r="X117" s="5"/>
      <c r="Y117" s="5"/>
      <c r="Z117" s="5"/>
    </row>
    <row r="118" spans="2:26" ht="30" customHeight="1" x14ac:dyDescent="0.3">
      <c r="B118" s="5"/>
      <c r="I118" s="4"/>
      <c r="J118" s="4"/>
      <c r="K118" s="4"/>
      <c r="L118" s="4"/>
      <c r="V118" s="5"/>
      <c r="W118" s="5"/>
      <c r="X118" s="5"/>
      <c r="Y118" s="5"/>
      <c r="Z118" s="5"/>
    </row>
    <row r="119" spans="2:26" ht="30" customHeight="1" x14ac:dyDescent="0.3">
      <c r="B119" s="5"/>
      <c r="I119" s="4"/>
      <c r="J119" s="4"/>
      <c r="K119" s="4"/>
      <c r="L119" s="4"/>
      <c r="V119" s="5"/>
      <c r="W119" s="5"/>
      <c r="X119" s="5"/>
      <c r="Y119" s="5"/>
      <c r="Z119" s="5"/>
    </row>
    <row r="120" spans="2:26" ht="30" customHeight="1" x14ac:dyDescent="0.3">
      <c r="B120" s="5"/>
      <c r="I120" s="4"/>
      <c r="J120" s="4"/>
      <c r="K120" s="4"/>
      <c r="L120" s="4"/>
      <c r="V120" s="5"/>
      <c r="W120" s="5"/>
      <c r="X120" s="5"/>
      <c r="Y120" s="5"/>
      <c r="Z120" s="5"/>
    </row>
    <row r="121" spans="2:26" ht="30" customHeight="1" x14ac:dyDescent="0.3">
      <c r="B121" s="5"/>
      <c r="I121" s="4"/>
      <c r="J121" s="4"/>
      <c r="K121" s="4"/>
      <c r="L121" s="4"/>
      <c r="V121" s="5"/>
      <c r="W121" s="5"/>
      <c r="X121" s="5"/>
      <c r="Y121" s="5"/>
      <c r="Z121" s="5"/>
    </row>
    <row r="122" spans="2:26" ht="30" customHeight="1" x14ac:dyDescent="0.3">
      <c r="B122" s="5"/>
      <c r="I122" s="4"/>
      <c r="J122" s="4"/>
      <c r="K122" s="4"/>
      <c r="L122" s="4"/>
      <c r="V122" s="5"/>
      <c r="W122" s="5"/>
      <c r="X122" s="5"/>
      <c r="Y122" s="5"/>
      <c r="Z122" s="5"/>
    </row>
    <row r="123" spans="2:26" ht="30" customHeight="1" x14ac:dyDescent="0.3">
      <c r="B123" s="5"/>
      <c r="I123" s="4"/>
      <c r="J123" s="4"/>
      <c r="K123" s="4"/>
      <c r="L123" s="4"/>
      <c r="V123" s="5"/>
      <c r="W123" s="5"/>
      <c r="X123" s="5"/>
      <c r="Y123" s="5"/>
      <c r="Z123" s="5"/>
    </row>
    <row r="124" spans="2:26" ht="30" customHeight="1" x14ac:dyDescent="0.3">
      <c r="B124" s="5"/>
      <c r="I124" s="4"/>
      <c r="J124" s="4"/>
      <c r="K124" s="4"/>
      <c r="L124" s="4"/>
      <c r="V124" s="5"/>
      <c r="W124" s="5"/>
      <c r="X124" s="5"/>
      <c r="Y124" s="5"/>
      <c r="Z124" s="5"/>
    </row>
    <row r="125" spans="2:26" ht="30" customHeight="1" x14ac:dyDescent="0.3">
      <c r="B125" s="5"/>
      <c r="I125" s="4"/>
      <c r="J125" s="4"/>
      <c r="K125" s="4"/>
      <c r="L125" s="4"/>
      <c r="V125" s="5"/>
      <c r="W125" s="5"/>
      <c r="X125" s="5"/>
      <c r="Y125" s="5"/>
      <c r="Z125" s="5"/>
    </row>
    <row r="126" spans="2:26" ht="30" customHeight="1" x14ac:dyDescent="0.3">
      <c r="B126" s="5"/>
      <c r="I126" s="4"/>
      <c r="J126" s="4"/>
      <c r="K126" s="4"/>
      <c r="L126" s="4"/>
      <c r="V126" s="5"/>
      <c r="W126" s="5"/>
      <c r="X126" s="5"/>
      <c r="Y126" s="5"/>
      <c r="Z126" s="5"/>
    </row>
    <row r="127" spans="2:26" ht="30" customHeight="1" x14ac:dyDescent="0.3">
      <c r="B127" s="5"/>
      <c r="I127" s="4"/>
      <c r="J127" s="4"/>
      <c r="K127" s="4"/>
      <c r="L127" s="4"/>
      <c r="V127" s="5"/>
      <c r="W127" s="5"/>
      <c r="X127" s="5"/>
      <c r="Y127" s="5"/>
      <c r="Z127" s="5"/>
    </row>
    <row r="128" spans="2:26" ht="30" customHeight="1" x14ac:dyDescent="0.3">
      <c r="B128" s="5"/>
      <c r="I128" s="4"/>
      <c r="J128" s="4"/>
      <c r="K128" s="4"/>
      <c r="L128" s="4"/>
      <c r="V128" s="5"/>
      <c r="W128" s="5"/>
      <c r="X128" s="5"/>
      <c r="Y128" s="5"/>
      <c r="Z128" s="5"/>
    </row>
    <row r="129" spans="2:26" ht="30" customHeight="1" x14ac:dyDescent="0.3">
      <c r="B129" s="5"/>
      <c r="I129" s="4"/>
      <c r="J129" s="4"/>
      <c r="K129" s="4"/>
      <c r="L129" s="4"/>
      <c r="V129" s="5"/>
      <c r="W129" s="5"/>
      <c r="X129" s="5"/>
      <c r="Y129" s="5"/>
      <c r="Z129" s="5"/>
    </row>
    <row r="130" spans="2:26" ht="30" customHeight="1" x14ac:dyDescent="0.3">
      <c r="B130" s="5"/>
      <c r="I130" s="4"/>
      <c r="J130" s="4"/>
      <c r="K130" s="4"/>
      <c r="L130" s="4"/>
      <c r="V130" s="5"/>
      <c r="W130" s="5"/>
      <c r="X130" s="5"/>
      <c r="Y130" s="5"/>
      <c r="Z130" s="5"/>
    </row>
    <row r="131" spans="2:26" ht="30" customHeight="1" x14ac:dyDescent="0.3">
      <c r="B131" s="5"/>
      <c r="I131" s="4"/>
      <c r="J131" s="4"/>
      <c r="K131" s="4"/>
      <c r="L131" s="4"/>
      <c r="V131" s="5"/>
      <c r="W131" s="5"/>
      <c r="X131" s="5"/>
      <c r="Y131" s="5"/>
      <c r="Z131" s="5"/>
    </row>
    <row r="132" spans="2:26" ht="30" customHeight="1" x14ac:dyDescent="0.3">
      <c r="B132" s="5"/>
      <c r="I132" s="4"/>
      <c r="J132" s="4"/>
      <c r="K132" s="4"/>
      <c r="L132" s="4"/>
      <c r="V132" s="5"/>
      <c r="W132" s="5"/>
      <c r="X132" s="5"/>
      <c r="Y132" s="5"/>
      <c r="Z132" s="5"/>
    </row>
    <row r="133" spans="2:26" ht="30" customHeight="1" x14ac:dyDescent="0.3">
      <c r="B133" s="5"/>
      <c r="I133" s="4"/>
      <c r="J133" s="4"/>
      <c r="K133" s="4"/>
      <c r="L133" s="4"/>
      <c r="V133" s="5"/>
      <c r="W133" s="5"/>
      <c r="X133" s="5"/>
      <c r="Y133" s="5"/>
      <c r="Z133" s="5"/>
    </row>
    <row r="134" spans="2:26" ht="30" customHeight="1" x14ac:dyDescent="0.3">
      <c r="B134" s="5"/>
      <c r="I134" s="4"/>
      <c r="J134" s="4"/>
      <c r="K134" s="4"/>
      <c r="L134" s="4"/>
      <c r="V134" s="5"/>
      <c r="W134" s="5"/>
      <c r="X134" s="5"/>
      <c r="Y134" s="5"/>
      <c r="Z134" s="5"/>
    </row>
    <row r="135" spans="2:26" ht="30" customHeight="1" x14ac:dyDescent="0.3">
      <c r="B135" s="5"/>
      <c r="I135" s="4"/>
      <c r="J135" s="4"/>
      <c r="K135" s="4"/>
      <c r="L135" s="4"/>
      <c r="V135" s="5"/>
      <c r="W135" s="5"/>
      <c r="X135" s="5"/>
      <c r="Y135" s="5"/>
      <c r="Z135" s="5"/>
    </row>
    <row r="136" spans="2:26" ht="30" customHeight="1" x14ac:dyDescent="0.3">
      <c r="B136" s="5"/>
      <c r="I136" s="4"/>
      <c r="J136" s="4"/>
      <c r="K136" s="4"/>
      <c r="L136" s="4"/>
      <c r="V136" s="5"/>
      <c r="W136" s="5"/>
      <c r="X136" s="5"/>
      <c r="Y136" s="5"/>
      <c r="Z136" s="5"/>
    </row>
    <row r="137" spans="2:26" ht="30" customHeight="1" x14ac:dyDescent="0.3">
      <c r="B137" s="5"/>
      <c r="I137" s="4"/>
      <c r="J137" s="4"/>
      <c r="K137" s="4"/>
      <c r="L137" s="4"/>
      <c r="V137" s="5"/>
      <c r="W137" s="5"/>
      <c r="X137" s="5"/>
      <c r="Y137" s="5"/>
      <c r="Z137" s="5"/>
    </row>
    <row r="138" spans="2:26" ht="30" customHeight="1" x14ac:dyDescent="0.3">
      <c r="B138" s="5"/>
      <c r="I138" s="4"/>
      <c r="J138" s="4"/>
      <c r="K138" s="4"/>
      <c r="L138" s="4"/>
      <c r="V138" s="5"/>
      <c r="W138" s="5"/>
      <c r="X138" s="5"/>
      <c r="Y138" s="5"/>
      <c r="Z138" s="5"/>
    </row>
    <row r="139" spans="2:26" ht="30" customHeight="1" x14ac:dyDescent="0.3">
      <c r="B139" s="5"/>
      <c r="I139" s="4"/>
      <c r="J139" s="4"/>
      <c r="K139" s="4"/>
      <c r="L139" s="4"/>
      <c r="V139" s="5"/>
      <c r="W139" s="5"/>
      <c r="X139" s="5"/>
      <c r="Y139" s="5"/>
      <c r="Z139" s="5"/>
    </row>
    <row r="140" spans="2:26" ht="30" customHeight="1" x14ac:dyDescent="0.3">
      <c r="B140" s="5"/>
      <c r="I140" s="4"/>
      <c r="J140" s="4"/>
      <c r="K140" s="4"/>
      <c r="L140" s="4"/>
      <c r="V140" s="5"/>
      <c r="W140" s="5"/>
      <c r="X140" s="5"/>
      <c r="Y140" s="5"/>
      <c r="Z140" s="5"/>
    </row>
    <row r="141" spans="2:26" ht="30" customHeight="1" x14ac:dyDescent="0.3">
      <c r="B141" s="5"/>
      <c r="I141" s="4"/>
      <c r="J141" s="4"/>
      <c r="K141" s="4"/>
      <c r="L141" s="4"/>
      <c r="V141" s="5"/>
      <c r="W141" s="5"/>
      <c r="X141" s="5"/>
      <c r="Y141" s="5"/>
      <c r="Z141" s="5"/>
    </row>
    <row r="142" spans="2:26" ht="30" customHeight="1" x14ac:dyDescent="0.3">
      <c r="B142" s="5"/>
      <c r="I142" s="4"/>
      <c r="J142" s="4"/>
      <c r="K142" s="4"/>
      <c r="L142" s="4"/>
      <c r="V142" s="5"/>
      <c r="W142" s="5"/>
      <c r="X142" s="5"/>
      <c r="Y142" s="5"/>
      <c r="Z142" s="5"/>
    </row>
    <row r="143" spans="2:26" ht="30" customHeight="1" x14ac:dyDescent="0.3">
      <c r="B143" s="5"/>
      <c r="I143" s="4"/>
      <c r="J143" s="4"/>
      <c r="K143" s="4"/>
      <c r="L143" s="4"/>
      <c r="V143" s="5"/>
      <c r="W143" s="5"/>
      <c r="X143" s="5"/>
      <c r="Y143" s="5"/>
      <c r="Z143" s="5"/>
    </row>
    <row r="144" spans="2:26" ht="30" customHeight="1" x14ac:dyDescent="0.3">
      <c r="B144" s="5"/>
      <c r="I144" s="4"/>
      <c r="J144" s="4"/>
      <c r="K144" s="4"/>
      <c r="L144" s="4"/>
      <c r="V144" s="5"/>
      <c r="W144" s="5"/>
      <c r="X144" s="5"/>
      <c r="Y144" s="5"/>
      <c r="Z144" s="5"/>
    </row>
    <row r="145" spans="2:26" ht="30" customHeight="1" x14ac:dyDescent="0.3">
      <c r="B145" s="5"/>
      <c r="I145" s="4"/>
      <c r="J145" s="4"/>
      <c r="K145" s="4"/>
      <c r="L145" s="4"/>
      <c r="V145" s="5"/>
      <c r="W145" s="5"/>
      <c r="X145" s="5"/>
      <c r="Y145" s="5"/>
      <c r="Z145" s="5"/>
    </row>
    <row r="146" spans="2:26" ht="30" customHeight="1" x14ac:dyDescent="0.3">
      <c r="B146" s="5"/>
      <c r="I146" s="4"/>
      <c r="J146" s="4"/>
      <c r="K146" s="4"/>
      <c r="L146" s="4"/>
      <c r="V146" s="5"/>
      <c r="W146" s="5"/>
      <c r="X146" s="5"/>
      <c r="Y146" s="5"/>
      <c r="Z146" s="5"/>
    </row>
    <row r="147" spans="2:26" ht="30" customHeight="1" x14ac:dyDescent="0.3">
      <c r="B147" s="5"/>
      <c r="I147" s="4"/>
      <c r="J147" s="4"/>
      <c r="K147" s="4"/>
      <c r="L147" s="4"/>
      <c r="V147" s="5"/>
      <c r="W147" s="5"/>
      <c r="X147" s="5"/>
      <c r="Y147" s="5"/>
      <c r="Z147" s="5"/>
    </row>
    <row r="148" spans="2:26" ht="30" customHeight="1" x14ac:dyDescent="0.3">
      <c r="B148" s="5"/>
      <c r="I148" s="4"/>
      <c r="J148" s="4"/>
      <c r="K148" s="4"/>
      <c r="L148" s="4"/>
      <c r="V148" s="5"/>
      <c r="W148" s="5"/>
      <c r="X148" s="5"/>
      <c r="Y148" s="5"/>
      <c r="Z148" s="5"/>
    </row>
    <row r="149" spans="2:26" ht="30" customHeight="1" x14ac:dyDescent="0.3">
      <c r="B149" s="5"/>
      <c r="I149" s="4"/>
      <c r="J149" s="4"/>
      <c r="K149" s="4"/>
      <c r="L149" s="4"/>
      <c r="V149" s="5"/>
      <c r="W149" s="5"/>
      <c r="X149" s="5"/>
      <c r="Y149" s="5"/>
      <c r="Z149" s="5"/>
    </row>
    <row r="150" spans="2:26" ht="30" customHeight="1" x14ac:dyDescent="0.3">
      <c r="B150" s="5"/>
      <c r="I150" s="4"/>
      <c r="J150" s="4"/>
      <c r="K150" s="4"/>
      <c r="L150" s="4"/>
      <c r="V150" s="5"/>
      <c r="W150" s="5"/>
      <c r="X150" s="5"/>
      <c r="Y150" s="5"/>
      <c r="Z150" s="5"/>
    </row>
    <row r="151" spans="2:26" ht="30" customHeight="1" x14ac:dyDescent="0.3">
      <c r="B151" s="5"/>
      <c r="I151" s="4"/>
      <c r="J151" s="4"/>
      <c r="K151" s="4"/>
      <c r="L151" s="4"/>
      <c r="V151" s="5"/>
      <c r="W151" s="5"/>
      <c r="X151" s="5"/>
      <c r="Y151" s="5"/>
      <c r="Z151" s="5"/>
    </row>
    <row r="152" spans="2:26" ht="30" customHeight="1" x14ac:dyDescent="0.3">
      <c r="B152" s="5"/>
      <c r="I152" s="4"/>
      <c r="J152" s="4"/>
      <c r="K152" s="4"/>
      <c r="L152" s="4"/>
      <c r="V152" s="5"/>
      <c r="W152" s="5"/>
      <c r="X152" s="5"/>
      <c r="Y152" s="5"/>
      <c r="Z152" s="5"/>
    </row>
    <row r="153" spans="2:26" ht="30" customHeight="1" x14ac:dyDescent="0.3">
      <c r="B153" s="5"/>
      <c r="I153" s="4"/>
      <c r="J153" s="4"/>
      <c r="K153" s="4"/>
      <c r="L153" s="4"/>
      <c r="V153" s="5"/>
      <c r="W153" s="5"/>
      <c r="X153" s="5"/>
      <c r="Y153" s="5"/>
      <c r="Z153" s="5"/>
    </row>
    <row r="154" spans="2:26" ht="30" customHeight="1" x14ac:dyDescent="0.3">
      <c r="B154" s="5"/>
      <c r="I154" s="4"/>
      <c r="J154" s="4"/>
      <c r="K154" s="4"/>
      <c r="L154" s="4"/>
      <c r="V154" s="5"/>
      <c r="W154" s="5"/>
      <c r="X154" s="5"/>
      <c r="Y154" s="5"/>
      <c r="Z154" s="5"/>
    </row>
    <row r="155" spans="2:26" ht="30" customHeight="1" x14ac:dyDescent="0.3">
      <c r="B155" s="5"/>
      <c r="I155" s="4"/>
      <c r="J155" s="4"/>
      <c r="K155" s="4"/>
      <c r="L155" s="4"/>
      <c r="V155" s="5"/>
      <c r="W155" s="5"/>
      <c r="X155" s="5"/>
      <c r="Y155" s="5"/>
      <c r="Z155" s="5"/>
    </row>
    <row r="156" spans="2:26" ht="30" customHeight="1" x14ac:dyDescent="0.3">
      <c r="B156" s="5"/>
      <c r="I156" s="4"/>
      <c r="J156" s="4"/>
      <c r="K156" s="4"/>
      <c r="L156" s="4"/>
      <c r="V156" s="5"/>
      <c r="W156" s="5"/>
      <c r="X156" s="5"/>
      <c r="Y156" s="5"/>
      <c r="Z156" s="5"/>
    </row>
    <row r="157" spans="2:26" ht="30" customHeight="1" x14ac:dyDescent="0.3">
      <c r="B157" s="5"/>
      <c r="I157" s="4"/>
      <c r="J157" s="4"/>
      <c r="K157" s="4"/>
      <c r="L157" s="4"/>
      <c r="V157" s="5"/>
      <c r="W157" s="5"/>
      <c r="X157" s="5"/>
      <c r="Y157" s="5"/>
      <c r="Z157" s="5"/>
    </row>
    <row r="158" spans="2:26" ht="30" customHeight="1" x14ac:dyDescent="0.3">
      <c r="B158" s="5"/>
      <c r="I158" s="4"/>
      <c r="J158" s="4"/>
      <c r="K158" s="4"/>
      <c r="L158" s="4"/>
      <c r="V158" s="5"/>
      <c r="W158" s="5"/>
      <c r="X158" s="5"/>
      <c r="Y158" s="5"/>
      <c r="Z158" s="5"/>
    </row>
    <row r="159" spans="2:26" ht="30" customHeight="1" x14ac:dyDescent="0.3">
      <c r="B159" s="5"/>
      <c r="I159" s="4"/>
      <c r="J159" s="4"/>
      <c r="K159" s="4"/>
      <c r="L159" s="4"/>
      <c r="V159" s="5"/>
      <c r="W159" s="5"/>
      <c r="X159" s="5"/>
      <c r="Y159" s="5"/>
      <c r="Z159" s="5"/>
    </row>
    <row r="160" spans="2:26" ht="30" customHeight="1" x14ac:dyDescent="0.3">
      <c r="B160" s="5"/>
      <c r="I160" s="4"/>
      <c r="J160" s="4"/>
      <c r="K160" s="4"/>
      <c r="L160" s="4"/>
      <c r="V160" s="5"/>
      <c r="W160" s="5"/>
      <c r="X160" s="5"/>
      <c r="Y160" s="5"/>
      <c r="Z160" s="5"/>
    </row>
    <row r="161" spans="2:26" ht="30" customHeight="1" x14ac:dyDescent="0.3">
      <c r="B161" s="5"/>
      <c r="I161" s="4"/>
      <c r="J161" s="4"/>
      <c r="K161" s="4"/>
      <c r="L161" s="4"/>
      <c r="V161" s="5"/>
      <c r="W161" s="5"/>
      <c r="X161" s="5"/>
      <c r="Y161" s="5"/>
      <c r="Z161" s="5"/>
    </row>
    <row r="162" spans="2:26" ht="30" customHeight="1" x14ac:dyDescent="0.3">
      <c r="B162" s="5"/>
      <c r="I162" s="4"/>
      <c r="J162" s="4"/>
      <c r="K162" s="4"/>
      <c r="L162" s="4"/>
      <c r="V162" s="5"/>
      <c r="W162" s="5"/>
      <c r="X162" s="5"/>
      <c r="Y162" s="5"/>
      <c r="Z162" s="5"/>
    </row>
    <row r="163" spans="2:26" ht="30" customHeight="1" x14ac:dyDescent="0.3">
      <c r="B163" s="5"/>
      <c r="I163" s="4"/>
      <c r="J163" s="4"/>
      <c r="K163" s="4"/>
      <c r="L163" s="4"/>
      <c r="V163" s="5"/>
      <c r="W163" s="5"/>
      <c r="X163" s="5"/>
      <c r="Y163" s="5"/>
      <c r="Z163" s="5"/>
    </row>
    <row r="164" spans="2:26" ht="30" customHeight="1" x14ac:dyDescent="0.3">
      <c r="B164" s="5"/>
      <c r="I164" s="4"/>
      <c r="J164" s="4"/>
      <c r="K164" s="4"/>
      <c r="L164" s="4"/>
      <c r="V164" s="5"/>
      <c r="W164" s="5"/>
      <c r="X164" s="5"/>
      <c r="Y164" s="5"/>
      <c r="Z164" s="5"/>
    </row>
    <row r="165" spans="2:26" ht="30" customHeight="1" x14ac:dyDescent="0.3">
      <c r="B165" s="5"/>
      <c r="I165" s="4"/>
      <c r="J165" s="4"/>
      <c r="K165" s="4"/>
      <c r="L165" s="4"/>
      <c r="V165" s="5"/>
      <c r="W165" s="5"/>
      <c r="X165" s="5"/>
      <c r="Y165" s="5"/>
      <c r="Z165" s="5"/>
    </row>
    <row r="166" spans="2:26" ht="30" customHeight="1" x14ac:dyDescent="0.3">
      <c r="B166" s="5"/>
      <c r="I166" s="4"/>
      <c r="J166" s="4"/>
      <c r="K166" s="4"/>
      <c r="L166" s="4"/>
      <c r="V166" s="5"/>
      <c r="W166" s="5"/>
      <c r="X166" s="5"/>
      <c r="Y166" s="5"/>
      <c r="Z166" s="5"/>
    </row>
    <row r="167" spans="2:26" ht="30" customHeight="1" x14ac:dyDescent="0.3">
      <c r="B167" s="5"/>
      <c r="I167" s="4"/>
      <c r="J167" s="4"/>
      <c r="K167" s="4"/>
      <c r="L167" s="4"/>
      <c r="V167" s="5"/>
      <c r="W167" s="5"/>
      <c r="X167" s="5"/>
      <c r="Y167" s="5"/>
      <c r="Z167" s="5"/>
    </row>
    <row r="168" spans="2:26" ht="30" customHeight="1" x14ac:dyDescent="0.3">
      <c r="B168" s="5"/>
      <c r="I168" s="4"/>
      <c r="J168" s="4"/>
      <c r="K168" s="4"/>
      <c r="L168" s="4"/>
      <c r="V168" s="5"/>
      <c r="W168" s="5"/>
      <c r="X168" s="5"/>
      <c r="Y168" s="5"/>
      <c r="Z168" s="5"/>
    </row>
    <row r="169" spans="2:26" ht="30" customHeight="1" x14ac:dyDescent="0.3">
      <c r="B169" s="5"/>
      <c r="I169" s="4"/>
      <c r="J169" s="4"/>
      <c r="K169" s="4"/>
      <c r="L169" s="4"/>
      <c r="V169" s="5"/>
      <c r="W169" s="5"/>
      <c r="X169" s="5"/>
      <c r="Y169" s="5"/>
      <c r="Z169" s="5"/>
    </row>
    <row r="170" spans="2:26" ht="30" customHeight="1" x14ac:dyDescent="0.3">
      <c r="B170" s="5"/>
      <c r="I170" s="4"/>
      <c r="J170" s="4"/>
      <c r="K170" s="4"/>
      <c r="L170" s="4"/>
      <c r="V170" s="5"/>
      <c r="W170" s="5"/>
      <c r="X170" s="5"/>
      <c r="Y170" s="5"/>
      <c r="Z170" s="5"/>
    </row>
    <row r="171" spans="2:26" ht="30" customHeight="1" x14ac:dyDescent="0.3">
      <c r="B171" s="5"/>
      <c r="I171" s="4"/>
      <c r="J171" s="4"/>
      <c r="K171" s="4"/>
      <c r="L171" s="4"/>
      <c r="V171" s="5"/>
      <c r="W171" s="5"/>
      <c r="X171" s="5"/>
      <c r="Y171" s="5"/>
      <c r="Z171" s="5"/>
    </row>
    <row r="172" spans="2:26" ht="30" customHeight="1" x14ac:dyDescent="0.3">
      <c r="B172" s="5"/>
      <c r="I172" s="4"/>
      <c r="J172" s="4"/>
      <c r="K172" s="4"/>
      <c r="L172" s="4"/>
      <c r="V172" s="5"/>
      <c r="W172" s="5"/>
      <c r="X172" s="5"/>
      <c r="Y172" s="5"/>
      <c r="Z172" s="5"/>
    </row>
    <row r="173" spans="2:26" ht="30" customHeight="1" x14ac:dyDescent="0.3">
      <c r="B173" s="5"/>
      <c r="I173" s="4"/>
      <c r="J173" s="4"/>
      <c r="K173" s="4"/>
      <c r="L173" s="4"/>
      <c r="V173" s="5"/>
      <c r="W173" s="5"/>
      <c r="X173" s="5"/>
      <c r="Y173" s="5"/>
      <c r="Z173" s="5"/>
    </row>
    <row r="174" spans="2:26" ht="30" customHeight="1" x14ac:dyDescent="0.3">
      <c r="B174" s="5"/>
      <c r="I174" s="4"/>
      <c r="J174" s="4"/>
      <c r="K174" s="4"/>
      <c r="L174" s="4"/>
      <c r="V174" s="5"/>
      <c r="W174" s="5"/>
      <c r="X174" s="5"/>
      <c r="Y174" s="5"/>
      <c r="Z174" s="5"/>
    </row>
    <row r="175" spans="2:26" ht="30" customHeight="1" x14ac:dyDescent="0.3">
      <c r="B175" s="5"/>
      <c r="I175" s="4"/>
      <c r="J175" s="4"/>
      <c r="K175" s="4"/>
      <c r="L175" s="4"/>
      <c r="V175" s="5"/>
      <c r="W175" s="5"/>
      <c r="X175" s="5"/>
      <c r="Y175" s="5"/>
      <c r="Z175" s="5"/>
    </row>
    <row r="176" spans="2:26" ht="30" customHeight="1" x14ac:dyDescent="0.3">
      <c r="B176" s="5"/>
      <c r="I176" s="4"/>
      <c r="J176" s="4"/>
      <c r="K176" s="4"/>
      <c r="L176" s="4"/>
      <c r="V176" s="5"/>
      <c r="W176" s="5"/>
      <c r="X176" s="5"/>
      <c r="Y176" s="5"/>
      <c r="Z176" s="5"/>
    </row>
    <row r="177" spans="2:26" ht="30" customHeight="1" x14ac:dyDescent="0.3">
      <c r="B177" s="5"/>
      <c r="I177" s="4"/>
      <c r="J177" s="4"/>
      <c r="K177" s="4"/>
      <c r="L177" s="4"/>
      <c r="V177" s="5"/>
      <c r="W177" s="5"/>
      <c r="X177" s="5"/>
      <c r="Y177" s="5"/>
      <c r="Z177" s="5"/>
    </row>
    <row r="178" spans="2:26" ht="30" customHeight="1" x14ac:dyDescent="0.3">
      <c r="B178" s="5"/>
      <c r="I178" s="4"/>
      <c r="J178" s="4"/>
      <c r="K178" s="4"/>
      <c r="L178" s="4"/>
      <c r="V178" s="5"/>
      <c r="W178" s="5"/>
      <c r="X178" s="5"/>
      <c r="Y178" s="5"/>
      <c r="Z178" s="5"/>
    </row>
    <row r="179" spans="2:26" ht="30" customHeight="1" x14ac:dyDescent="0.3">
      <c r="B179" s="5"/>
      <c r="I179" s="4"/>
      <c r="J179" s="4"/>
      <c r="K179" s="4"/>
      <c r="L179" s="4"/>
      <c r="V179" s="5"/>
      <c r="W179" s="5"/>
      <c r="X179" s="5"/>
      <c r="Y179" s="5"/>
      <c r="Z179" s="5"/>
    </row>
    <row r="180" spans="2:26" ht="30" customHeight="1" x14ac:dyDescent="0.3">
      <c r="B180" s="5"/>
      <c r="I180" s="4"/>
      <c r="J180" s="4"/>
      <c r="K180" s="4"/>
      <c r="L180" s="4"/>
      <c r="V180" s="5"/>
      <c r="W180" s="5"/>
      <c r="X180" s="5"/>
      <c r="Y180" s="5"/>
      <c r="Z180" s="5"/>
    </row>
    <row r="181" spans="2:26" ht="30" customHeight="1" x14ac:dyDescent="0.3">
      <c r="B181" s="5"/>
      <c r="I181" s="4"/>
      <c r="J181" s="4"/>
      <c r="K181" s="4"/>
      <c r="L181" s="4"/>
      <c r="V181" s="5"/>
      <c r="W181" s="5"/>
      <c r="X181" s="5"/>
      <c r="Y181" s="5"/>
      <c r="Z181" s="5"/>
    </row>
    <row r="182" spans="2:26" ht="30" customHeight="1" x14ac:dyDescent="0.3">
      <c r="B182" s="5"/>
      <c r="I182" s="4"/>
      <c r="J182" s="4"/>
      <c r="K182" s="4"/>
      <c r="L182" s="4"/>
      <c r="V182" s="5"/>
      <c r="W182" s="5"/>
      <c r="X182" s="5"/>
      <c r="Y182" s="5"/>
      <c r="Z182" s="5"/>
    </row>
    <row r="183" spans="2:26" ht="30" customHeight="1" x14ac:dyDescent="0.3">
      <c r="B183" s="5"/>
      <c r="I183" s="4"/>
      <c r="J183" s="4"/>
      <c r="K183" s="4"/>
      <c r="L183" s="4"/>
      <c r="V183" s="5"/>
      <c r="W183" s="5"/>
      <c r="X183" s="5"/>
      <c r="Y183" s="5"/>
      <c r="Z183" s="5"/>
    </row>
    <row r="184" spans="2:26" ht="30" customHeight="1" x14ac:dyDescent="0.3">
      <c r="B184" s="5"/>
      <c r="I184" s="4"/>
      <c r="J184" s="4"/>
      <c r="K184" s="4"/>
      <c r="L184" s="4"/>
      <c r="V184" s="5"/>
      <c r="W184" s="5"/>
      <c r="X184" s="5"/>
      <c r="Y184" s="5"/>
      <c r="Z184" s="5"/>
    </row>
    <row r="185" spans="2:26" ht="30" customHeight="1" x14ac:dyDescent="0.3">
      <c r="B185" s="5"/>
      <c r="I185" s="4"/>
      <c r="J185" s="4"/>
      <c r="K185" s="4"/>
      <c r="L185" s="4"/>
      <c r="V185" s="5"/>
      <c r="W185" s="5"/>
      <c r="X185" s="5"/>
      <c r="Y185" s="5"/>
      <c r="Z185" s="5"/>
    </row>
    <row r="186" spans="2:26" ht="30" customHeight="1" x14ac:dyDescent="0.3">
      <c r="B186" s="5"/>
      <c r="I186" s="4"/>
      <c r="J186" s="4"/>
      <c r="K186" s="4"/>
      <c r="L186" s="4"/>
      <c r="V186" s="5"/>
      <c r="W186" s="5"/>
      <c r="X186" s="5"/>
      <c r="Y186" s="5"/>
      <c r="Z186" s="5"/>
    </row>
    <row r="187" spans="2:26" ht="30" customHeight="1" x14ac:dyDescent="0.3">
      <c r="B187" s="5"/>
      <c r="I187" s="4"/>
      <c r="J187" s="4"/>
      <c r="K187" s="4"/>
      <c r="L187" s="4"/>
      <c r="V187" s="5"/>
      <c r="W187" s="5"/>
      <c r="X187" s="5"/>
      <c r="Y187" s="5"/>
      <c r="Z187" s="5"/>
    </row>
    <row r="188" spans="2:26" ht="30" customHeight="1" x14ac:dyDescent="0.3">
      <c r="B188" s="5"/>
      <c r="I188" s="4"/>
      <c r="J188" s="4"/>
      <c r="K188" s="4"/>
      <c r="L188" s="4"/>
      <c r="V188" s="5"/>
      <c r="W188" s="5"/>
      <c r="X188" s="5"/>
      <c r="Y188" s="5"/>
      <c r="Z188" s="5"/>
    </row>
    <row r="189" spans="2:26" ht="30" customHeight="1" x14ac:dyDescent="0.3">
      <c r="B189" s="5"/>
      <c r="I189" s="4"/>
      <c r="J189" s="4"/>
      <c r="K189" s="4"/>
      <c r="L189" s="4"/>
      <c r="V189" s="5"/>
      <c r="W189" s="5"/>
      <c r="X189" s="5"/>
      <c r="Y189" s="5"/>
      <c r="Z189" s="5"/>
    </row>
    <row r="190" spans="2:26" ht="30" customHeight="1" x14ac:dyDescent="0.3">
      <c r="B190" s="5"/>
      <c r="I190" s="4"/>
      <c r="J190" s="4"/>
      <c r="K190" s="4"/>
      <c r="L190" s="4"/>
      <c r="V190" s="5"/>
      <c r="W190" s="5"/>
      <c r="X190" s="5"/>
      <c r="Y190" s="5"/>
      <c r="Z190" s="5"/>
    </row>
    <row r="191" spans="2:26" ht="30" customHeight="1" x14ac:dyDescent="0.3">
      <c r="B191" s="5"/>
      <c r="I191" s="4"/>
      <c r="J191" s="4"/>
      <c r="K191" s="4"/>
      <c r="L191" s="4"/>
      <c r="V191" s="5"/>
      <c r="W191" s="5"/>
      <c r="X191" s="5"/>
      <c r="Y191" s="5"/>
      <c r="Z191" s="5"/>
    </row>
    <row r="192" spans="2:26" ht="30" customHeight="1" x14ac:dyDescent="0.3">
      <c r="B192" s="5"/>
      <c r="I192" s="4"/>
      <c r="J192" s="4"/>
      <c r="K192" s="4"/>
      <c r="L192" s="4"/>
      <c r="V192" s="5"/>
      <c r="W192" s="5"/>
      <c r="X192" s="5"/>
      <c r="Y192" s="5"/>
      <c r="Z192" s="5"/>
    </row>
    <row r="193" spans="2:26" ht="30" customHeight="1" x14ac:dyDescent="0.3">
      <c r="B193" s="5"/>
      <c r="I193" s="4"/>
      <c r="J193" s="4"/>
      <c r="K193" s="4"/>
      <c r="L193" s="4"/>
      <c r="V193" s="5"/>
      <c r="W193" s="5"/>
      <c r="X193" s="5"/>
      <c r="Y193" s="5"/>
      <c r="Z193" s="5"/>
    </row>
    <row r="194" spans="2:26" ht="30" customHeight="1" x14ac:dyDescent="0.3">
      <c r="B194" s="5"/>
      <c r="I194" s="4"/>
      <c r="J194" s="4"/>
      <c r="K194" s="4"/>
      <c r="L194" s="4"/>
      <c r="V194" s="5"/>
      <c r="W194" s="5"/>
      <c r="X194" s="5"/>
      <c r="Y194" s="5"/>
      <c r="Z194" s="5"/>
    </row>
    <row r="195" spans="2:26" ht="30" customHeight="1" x14ac:dyDescent="0.3">
      <c r="B195" s="5"/>
      <c r="I195" s="4"/>
      <c r="J195" s="4"/>
      <c r="K195" s="4"/>
      <c r="L195" s="4"/>
      <c r="V195" s="5"/>
      <c r="W195" s="5"/>
      <c r="X195" s="5"/>
      <c r="Y195" s="5"/>
      <c r="Z195" s="5"/>
    </row>
    <row r="196" spans="2:26" ht="30" customHeight="1" x14ac:dyDescent="0.3">
      <c r="B196" s="5"/>
      <c r="I196" s="4"/>
      <c r="J196" s="4"/>
      <c r="K196" s="4"/>
      <c r="L196" s="4"/>
      <c r="V196" s="5"/>
      <c r="W196" s="5"/>
      <c r="X196" s="5"/>
      <c r="Y196" s="5"/>
      <c r="Z196" s="5"/>
    </row>
    <row r="197" spans="2:26" ht="30" customHeight="1" x14ac:dyDescent="0.3">
      <c r="B197" s="5"/>
      <c r="I197" s="4"/>
      <c r="J197" s="4"/>
      <c r="K197" s="4"/>
      <c r="L197" s="4"/>
      <c r="V197" s="5"/>
      <c r="W197" s="5"/>
      <c r="X197" s="5"/>
      <c r="Y197" s="5"/>
      <c r="Z197" s="5"/>
    </row>
    <row r="198" spans="2:26" ht="30" customHeight="1" x14ac:dyDescent="0.3">
      <c r="B198" s="5"/>
      <c r="I198" s="4"/>
      <c r="J198" s="4"/>
      <c r="K198" s="4"/>
      <c r="L198" s="4"/>
      <c r="V198" s="5"/>
      <c r="W198" s="5"/>
      <c r="X198" s="5"/>
      <c r="Y198" s="5"/>
      <c r="Z198" s="5"/>
    </row>
    <row r="199" spans="2:26" ht="30" customHeight="1" x14ac:dyDescent="0.3">
      <c r="B199" s="5"/>
      <c r="I199" s="4"/>
      <c r="J199" s="4"/>
      <c r="K199" s="4"/>
      <c r="L199" s="4"/>
      <c r="V199" s="5"/>
      <c r="W199" s="5"/>
      <c r="X199" s="5"/>
      <c r="Y199" s="5"/>
      <c r="Z199" s="5"/>
    </row>
    <row r="200" spans="2:26" ht="30" customHeight="1" x14ac:dyDescent="0.3">
      <c r="B200" s="5"/>
      <c r="I200" s="4"/>
      <c r="J200" s="4"/>
      <c r="K200" s="4"/>
      <c r="L200" s="4"/>
      <c r="V200" s="5"/>
      <c r="W200" s="5"/>
      <c r="X200" s="5"/>
      <c r="Y200" s="5"/>
      <c r="Z200" s="5"/>
    </row>
    <row r="201" spans="2:26" ht="30" customHeight="1" x14ac:dyDescent="0.3">
      <c r="B201" s="5"/>
      <c r="I201" s="4"/>
      <c r="J201" s="4"/>
      <c r="K201" s="4"/>
      <c r="L201" s="4"/>
      <c r="V201" s="5"/>
      <c r="W201" s="5"/>
      <c r="X201" s="5"/>
      <c r="Y201" s="5"/>
      <c r="Z201" s="5"/>
    </row>
    <row r="202" spans="2:26" ht="30" customHeight="1" x14ac:dyDescent="0.3">
      <c r="B202" s="5"/>
      <c r="I202" s="4"/>
      <c r="J202" s="4"/>
      <c r="K202" s="4"/>
      <c r="L202" s="4"/>
      <c r="V202" s="5"/>
      <c r="W202" s="5"/>
      <c r="X202" s="5"/>
      <c r="Y202" s="5"/>
      <c r="Z202" s="5"/>
    </row>
    <row r="203" spans="2:26" ht="30" customHeight="1" x14ac:dyDescent="0.3">
      <c r="B203" s="5"/>
      <c r="I203" s="4"/>
      <c r="J203" s="4"/>
      <c r="K203" s="4"/>
      <c r="L203" s="4"/>
      <c r="V203" s="5"/>
      <c r="W203" s="5"/>
      <c r="X203" s="5"/>
      <c r="Y203" s="5"/>
      <c r="Z203" s="5"/>
    </row>
    <row r="204" spans="2:26" ht="30" customHeight="1" x14ac:dyDescent="0.3">
      <c r="B204" s="5"/>
      <c r="I204" s="4"/>
      <c r="J204" s="4"/>
      <c r="K204" s="4"/>
      <c r="L204" s="4"/>
      <c r="V204" s="5"/>
      <c r="W204" s="5"/>
      <c r="X204" s="5"/>
      <c r="Y204" s="5"/>
      <c r="Z204" s="5"/>
    </row>
    <row r="205" spans="2:26" ht="30" customHeight="1" x14ac:dyDescent="0.3">
      <c r="B205" s="5"/>
      <c r="I205" s="4"/>
      <c r="J205" s="4"/>
      <c r="K205" s="4"/>
      <c r="L205" s="4"/>
      <c r="V205" s="5"/>
      <c r="W205" s="5"/>
      <c r="X205" s="5"/>
      <c r="Y205" s="5"/>
      <c r="Z205" s="5"/>
    </row>
    <row r="206" spans="2:26" ht="30" customHeight="1" x14ac:dyDescent="0.3">
      <c r="B206" s="5"/>
      <c r="I206" s="4"/>
      <c r="J206" s="4"/>
      <c r="K206" s="4"/>
      <c r="L206" s="4"/>
      <c r="V206" s="5"/>
      <c r="W206" s="5"/>
      <c r="X206" s="5"/>
      <c r="Y206" s="5"/>
      <c r="Z206" s="5"/>
    </row>
    <row r="207" spans="2:26" ht="30" customHeight="1" x14ac:dyDescent="0.3">
      <c r="B207" s="5"/>
      <c r="I207" s="4"/>
      <c r="J207" s="4"/>
      <c r="K207" s="4"/>
      <c r="L207" s="4"/>
      <c r="V207" s="5"/>
      <c r="W207" s="5"/>
      <c r="X207" s="5"/>
      <c r="Y207" s="5"/>
      <c r="Z207" s="5"/>
    </row>
    <row r="208" spans="2:26" ht="30" customHeight="1" x14ac:dyDescent="0.3">
      <c r="B208" s="5"/>
      <c r="I208" s="4"/>
      <c r="J208" s="4"/>
      <c r="K208" s="4"/>
      <c r="L208" s="4"/>
      <c r="V208" s="5"/>
      <c r="W208" s="5"/>
      <c r="X208" s="5"/>
      <c r="Y208" s="5"/>
      <c r="Z208" s="5"/>
    </row>
    <row r="209" spans="2:26" ht="30" customHeight="1" x14ac:dyDescent="0.3">
      <c r="B209" s="5"/>
      <c r="I209" s="4"/>
      <c r="J209" s="4"/>
      <c r="K209" s="4"/>
      <c r="L209" s="4"/>
      <c r="V209" s="5"/>
      <c r="W209" s="5"/>
      <c r="X209" s="5"/>
      <c r="Y209" s="5"/>
      <c r="Z209" s="5"/>
    </row>
    <row r="210" spans="2:26" ht="30" customHeight="1" x14ac:dyDescent="0.3">
      <c r="B210" s="5"/>
      <c r="I210" s="4"/>
      <c r="J210" s="4"/>
      <c r="K210" s="4"/>
      <c r="L210" s="4"/>
      <c r="V210" s="5"/>
      <c r="W210" s="5"/>
      <c r="X210" s="5"/>
      <c r="Y210" s="5"/>
      <c r="Z210" s="5"/>
    </row>
    <row r="211" spans="2:26" ht="30" customHeight="1" x14ac:dyDescent="0.3">
      <c r="B211" s="5"/>
      <c r="I211" s="4"/>
      <c r="J211" s="4"/>
      <c r="K211" s="4"/>
      <c r="L211" s="4"/>
      <c r="V211" s="5"/>
      <c r="W211" s="5"/>
      <c r="X211" s="5"/>
      <c r="Y211" s="5"/>
      <c r="Z211" s="5"/>
    </row>
    <row r="212" spans="2:26" ht="30" customHeight="1" x14ac:dyDescent="0.3">
      <c r="B212" s="5"/>
      <c r="I212" s="4"/>
      <c r="J212" s="4"/>
      <c r="K212" s="4"/>
      <c r="L212" s="4"/>
      <c r="V212" s="5"/>
      <c r="W212" s="5"/>
      <c r="X212" s="5"/>
      <c r="Y212" s="5"/>
      <c r="Z212" s="5"/>
    </row>
    <row r="213" spans="2:26" ht="30" customHeight="1" x14ac:dyDescent="0.3">
      <c r="B213" s="5"/>
      <c r="I213" s="4"/>
      <c r="J213" s="4"/>
      <c r="K213" s="4"/>
      <c r="L213" s="4"/>
      <c r="V213" s="5"/>
      <c r="W213" s="5"/>
      <c r="X213" s="5"/>
      <c r="Y213" s="5"/>
      <c r="Z213" s="5"/>
    </row>
    <row r="214" spans="2:26" ht="30" customHeight="1" x14ac:dyDescent="0.3">
      <c r="B214" s="5"/>
      <c r="I214" s="4"/>
      <c r="J214" s="4"/>
      <c r="K214" s="4"/>
      <c r="L214" s="4"/>
      <c r="V214" s="5"/>
      <c r="W214" s="5"/>
      <c r="X214" s="5"/>
      <c r="Y214" s="5"/>
      <c r="Z214" s="5"/>
    </row>
    <row r="215" spans="2:26" ht="30" customHeight="1" x14ac:dyDescent="0.3">
      <c r="B215" s="5"/>
      <c r="I215" s="4"/>
      <c r="J215" s="4"/>
      <c r="K215" s="4"/>
      <c r="L215" s="4"/>
      <c r="V215" s="5"/>
      <c r="W215" s="5"/>
      <c r="X215" s="5"/>
      <c r="Y215" s="5"/>
      <c r="Z215" s="5"/>
    </row>
    <row r="216" spans="2:26" ht="30" customHeight="1" x14ac:dyDescent="0.3">
      <c r="B216" s="5"/>
      <c r="I216" s="4"/>
      <c r="J216" s="4"/>
      <c r="K216" s="4"/>
      <c r="L216" s="4"/>
      <c r="V216" s="5"/>
      <c r="W216" s="5"/>
      <c r="X216" s="5"/>
      <c r="Y216" s="5"/>
      <c r="Z216" s="5"/>
    </row>
    <row r="217" spans="2:26" ht="30" customHeight="1" x14ac:dyDescent="0.3">
      <c r="B217" s="5"/>
      <c r="I217" s="4"/>
      <c r="J217" s="4"/>
      <c r="K217" s="4"/>
      <c r="L217" s="4"/>
      <c r="V217" s="5"/>
      <c r="W217" s="5"/>
      <c r="X217" s="5"/>
      <c r="Y217" s="5"/>
      <c r="Z217" s="5"/>
    </row>
    <row r="218" spans="2:26" ht="30" customHeight="1" x14ac:dyDescent="0.3">
      <c r="B218" s="5"/>
      <c r="I218" s="4"/>
      <c r="J218" s="4"/>
      <c r="K218" s="4"/>
      <c r="L218" s="4"/>
      <c r="V218" s="5"/>
      <c r="W218" s="5"/>
      <c r="X218" s="5"/>
      <c r="Y218" s="5"/>
      <c r="Z218" s="5"/>
    </row>
    <row r="219" spans="2:26" ht="30" customHeight="1" x14ac:dyDescent="0.3">
      <c r="B219" s="5"/>
      <c r="I219" s="4"/>
      <c r="J219" s="4"/>
      <c r="K219" s="4"/>
      <c r="L219" s="4"/>
      <c r="V219" s="5"/>
      <c r="W219" s="5"/>
      <c r="X219" s="5"/>
      <c r="Y219" s="5"/>
      <c r="Z219" s="5"/>
    </row>
    <row r="220" spans="2:26" ht="30" customHeight="1" x14ac:dyDescent="0.3">
      <c r="B220" s="5"/>
      <c r="I220" s="4"/>
      <c r="J220" s="4"/>
      <c r="K220" s="4"/>
      <c r="L220" s="4"/>
      <c r="V220" s="5"/>
      <c r="W220" s="5"/>
      <c r="X220" s="5"/>
      <c r="Y220" s="5"/>
      <c r="Z220" s="5"/>
    </row>
    <row r="221" spans="2:26" ht="30" customHeight="1" x14ac:dyDescent="0.3">
      <c r="B221" s="5"/>
      <c r="I221" s="4"/>
      <c r="J221" s="4"/>
      <c r="K221" s="4"/>
      <c r="L221" s="4"/>
      <c r="V221" s="5"/>
      <c r="W221" s="5"/>
      <c r="X221" s="5"/>
      <c r="Y221" s="5"/>
      <c r="Z221" s="5"/>
    </row>
    <row r="222" spans="2:26" ht="30" customHeight="1" x14ac:dyDescent="0.3">
      <c r="B222" s="5"/>
      <c r="I222" s="4"/>
      <c r="J222" s="4"/>
      <c r="K222" s="4"/>
      <c r="L222" s="4"/>
      <c r="V222" s="5"/>
      <c r="W222" s="5"/>
      <c r="X222" s="5"/>
      <c r="Y222" s="5"/>
      <c r="Z222" s="5"/>
    </row>
    <row r="223" spans="2:26" ht="30" customHeight="1" x14ac:dyDescent="0.3">
      <c r="B223" s="5"/>
      <c r="I223" s="4"/>
      <c r="J223" s="4"/>
      <c r="K223" s="4"/>
      <c r="L223" s="4"/>
      <c r="V223" s="5"/>
      <c r="W223" s="5"/>
      <c r="X223" s="5"/>
      <c r="Y223" s="5"/>
      <c r="Z223" s="5"/>
    </row>
    <row r="224" spans="2:26" ht="30" customHeight="1" x14ac:dyDescent="0.3">
      <c r="B224" s="5"/>
      <c r="I224" s="4"/>
      <c r="J224" s="4"/>
      <c r="K224" s="4"/>
      <c r="L224" s="4"/>
      <c r="V224" s="5"/>
      <c r="W224" s="5"/>
      <c r="X224" s="5"/>
      <c r="Y224" s="5"/>
      <c r="Z224" s="5"/>
    </row>
    <row r="225" spans="2:26" ht="30" customHeight="1" x14ac:dyDescent="0.3">
      <c r="B225" s="5"/>
      <c r="I225" s="4"/>
      <c r="J225" s="4"/>
      <c r="K225" s="4"/>
      <c r="L225" s="4"/>
      <c r="V225" s="5"/>
      <c r="W225" s="5"/>
      <c r="X225" s="5"/>
      <c r="Y225" s="5"/>
      <c r="Z225" s="5"/>
    </row>
    <row r="226" spans="2:26" ht="30" customHeight="1" x14ac:dyDescent="0.3">
      <c r="B226" s="5"/>
      <c r="I226" s="4"/>
      <c r="J226" s="4"/>
      <c r="K226" s="4"/>
      <c r="L226" s="4"/>
      <c r="V226" s="5"/>
      <c r="W226" s="5"/>
      <c r="X226" s="5"/>
      <c r="Y226" s="5"/>
      <c r="Z226" s="5"/>
    </row>
    <row r="227" spans="2:26" ht="30" customHeight="1" x14ac:dyDescent="0.3">
      <c r="B227" s="5"/>
      <c r="I227" s="4"/>
      <c r="J227" s="4"/>
      <c r="K227" s="4"/>
      <c r="L227" s="4"/>
      <c r="V227" s="5"/>
      <c r="W227" s="5"/>
      <c r="X227" s="5"/>
      <c r="Y227" s="5"/>
      <c r="Z227" s="5"/>
    </row>
    <row r="228" spans="2:26" ht="30" customHeight="1" x14ac:dyDescent="0.3">
      <c r="B228" s="5"/>
      <c r="I228" s="4"/>
      <c r="J228" s="4"/>
      <c r="K228" s="4"/>
      <c r="L228" s="4"/>
      <c r="V228" s="5"/>
      <c r="W228" s="5"/>
      <c r="X228" s="5"/>
      <c r="Y228" s="5"/>
      <c r="Z228" s="5"/>
    </row>
    <row r="229" spans="2:26" ht="30" customHeight="1" x14ac:dyDescent="0.3">
      <c r="B229" s="5"/>
      <c r="I229" s="4"/>
      <c r="J229" s="4"/>
      <c r="K229" s="4"/>
      <c r="L229" s="4"/>
      <c r="V229" s="5"/>
      <c r="W229" s="5"/>
      <c r="X229" s="5"/>
      <c r="Y229" s="5"/>
      <c r="Z229" s="5"/>
    </row>
    <row r="230" spans="2:26" ht="30" customHeight="1" x14ac:dyDescent="0.3">
      <c r="B230" s="5"/>
      <c r="I230" s="4"/>
      <c r="J230" s="4"/>
      <c r="K230" s="4"/>
      <c r="L230" s="4"/>
      <c r="V230" s="5"/>
      <c r="W230" s="5"/>
      <c r="X230" s="5"/>
      <c r="Y230" s="5"/>
      <c r="Z230" s="5"/>
    </row>
    <row r="231" spans="2:26" ht="30" customHeight="1" x14ac:dyDescent="0.3">
      <c r="B231" s="5"/>
      <c r="I231" s="4"/>
      <c r="J231" s="4"/>
      <c r="K231" s="4"/>
      <c r="L231" s="4"/>
      <c r="V231" s="5"/>
      <c r="W231" s="5"/>
      <c r="X231" s="5"/>
      <c r="Y231" s="5"/>
      <c r="Z231" s="5"/>
    </row>
    <row r="232" spans="2:26" ht="30" customHeight="1" x14ac:dyDescent="0.3">
      <c r="B232" s="5"/>
      <c r="I232" s="4"/>
      <c r="J232" s="4"/>
      <c r="K232" s="4"/>
      <c r="L232" s="4"/>
      <c r="V232" s="5"/>
      <c r="W232" s="5"/>
      <c r="X232" s="5"/>
      <c r="Y232" s="5"/>
      <c r="Z232" s="5"/>
    </row>
    <row r="233" spans="2:26" ht="30" customHeight="1" x14ac:dyDescent="0.3">
      <c r="B233" s="5"/>
      <c r="I233" s="4"/>
      <c r="J233" s="4"/>
      <c r="K233" s="4"/>
      <c r="L233" s="4"/>
      <c r="V233" s="5"/>
      <c r="W233" s="5"/>
      <c r="X233" s="5"/>
      <c r="Y233" s="5"/>
      <c r="Z233" s="5"/>
    </row>
    <row r="234" spans="2:26" ht="30" customHeight="1" x14ac:dyDescent="0.3">
      <c r="B234" s="5"/>
      <c r="I234" s="4"/>
      <c r="J234" s="4"/>
      <c r="K234" s="4"/>
      <c r="L234" s="4"/>
      <c r="V234" s="5"/>
      <c r="W234" s="5"/>
      <c r="X234" s="5"/>
      <c r="Y234" s="5"/>
      <c r="Z234" s="5"/>
    </row>
    <row r="235" spans="2:26" ht="30" customHeight="1" x14ac:dyDescent="0.3">
      <c r="B235" s="5"/>
      <c r="I235" s="4"/>
      <c r="J235" s="4"/>
      <c r="K235" s="4"/>
      <c r="L235" s="4"/>
      <c r="V235" s="5"/>
      <c r="W235" s="5"/>
      <c r="X235" s="5"/>
      <c r="Y235" s="5"/>
      <c r="Z235" s="5"/>
    </row>
    <row r="236" spans="2:26" ht="30" customHeight="1" x14ac:dyDescent="0.3">
      <c r="B236" s="5"/>
      <c r="I236" s="4"/>
      <c r="J236" s="4"/>
      <c r="K236" s="4"/>
      <c r="L236" s="4"/>
      <c r="V236" s="5"/>
      <c r="W236" s="5"/>
      <c r="X236" s="5"/>
      <c r="Y236" s="5"/>
      <c r="Z236" s="5"/>
    </row>
    <row r="237" spans="2:26" ht="30" customHeight="1" x14ac:dyDescent="0.3">
      <c r="B237" s="5"/>
      <c r="I237" s="4"/>
      <c r="J237" s="4"/>
      <c r="K237" s="4"/>
      <c r="L237" s="4"/>
      <c r="V237" s="5"/>
      <c r="W237" s="5"/>
      <c r="X237" s="5"/>
      <c r="Y237" s="5"/>
      <c r="Z237" s="5"/>
    </row>
    <row r="238" spans="2:26" ht="30" customHeight="1" x14ac:dyDescent="0.3">
      <c r="B238" s="5"/>
      <c r="I238" s="4"/>
      <c r="J238" s="4"/>
      <c r="K238" s="4"/>
      <c r="L238" s="4"/>
      <c r="V238" s="5"/>
      <c r="W238" s="5"/>
      <c r="X238" s="5"/>
      <c r="Y238" s="5"/>
      <c r="Z238" s="5"/>
    </row>
    <row r="239" spans="2:26" ht="30" customHeight="1" x14ac:dyDescent="0.3">
      <c r="B239" s="5"/>
      <c r="I239" s="4"/>
      <c r="J239" s="4"/>
      <c r="K239" s="4"/>
      <c r="L239" s="4"/>
      <c r="V239" s="5"/>
      <c r="W239" s="5"/>
      <c r="X239" s="5"/>
      <c r="Y239" s="5"/>
      <c r="Z239" s="5"/>
    </row>
    <row r="240" spans="2:26" ht="30" customHeight="1" x14ac:dyDescent="0.3">
      <c r="B240" s="5"/>
      <c r="I240" s="4"/>
      <c r="J240" s="4"/>
      <c r="K240" s="4"/>
      <c r="L240" s="4"/>
      <c r="V240" s="5"/>
      <c r="W240" s="5"/>
      <c r="X240" s="5"/>
      <c r="Y240" s="5"/>
      <c r="Z240" s="5"/>
    </row>
    <row r="241" spans="2:26" ht="30" customHeight="1" x14ac:dyDescent="0.3">
      <c r="B241" s="5"/>
      <c r="I241" s="4"/>
      <c r="J241" s="4"/>
      <c r="K241" s="4"/>
      <c r="L241" s="4"/>
      <c r="V241" s="5"/>
      <c r="W241" s="5"/>
      <c r="X241" s="5"/>
      <c r="Y241" s="5"/>
      <c r="Z241" s="5"/>
    </row>
    <row r="242" spans="2:26" ht="30" customHeight="1" x14ac:dyDescent="0.3">
      <c r="B242" s="5"/>
      <c r="I242" s="4"/>
      <c r="J242" s="4"/>
      <c r="K242" s="4"/>
      <c r="L242" s="4"/>
      <c r="V242" s="5"/>
      <c r="W242" s="5"/>
      <c r="X242" s="5"/>
      <c r="Y242" s="5"/>
      <c r="Z242" s="5"/>
    </row>
    <row r="243" spans="2:26" ht="30" customHeight="1" x14ac:dyDescent="0.3">
      <c r="B243" s="5"/>
      <c r="I243" s="4"/>
      <c r="J243" s="4"/>
      <c r="K243" s="4"/>
      <c r="L243" s="4"/>
      <c r="V243" s="5"/>
      <c r="W243" s="5"/>
      <c r="X243" s="5"/>
      <c r="Y243" s="5"/>
      <c r="Z243" s="5"/>
    </row>
    <row r="244" spans="2:26" ht="30" customHeight="1" x14ac:dyDescent="0.3">
      <c r="B244" s="5"/>
      <c r="I244" s="4"/>
      <c r="J244" s="4"/>
      <c r="K244" s="4"/>
      <c r="L244" s="4"/>
      <c r="V244" s="5"/>
      <c r="W244" s="5"/>
      <c r="X244" s="5"/>
      <c r="Y244" s="5"/>
      <c r="Z244" s="5"/>
    </row>
    <row r="245" spans="2:26" ht="30" customHeight="1" x14ac:dyDescent="0.3">
      <c r="B245" s="5"/>
      <c r="I245" s="4"/>
      <c r="J245" s="4"/>
      <c r="K245" s="4"/>
      <c r="L245" s="4"/>
      <c r="V245" s="5"/>
      <c r="W245" s="5"/>
      <c r="X245" s="5"/>
      <c r="Y245" s="5"/>
      <c r="Z245" s="5"/>
    </row>
    <row r="246" spans="2:26" ht="30" customHeight="1" x14ac:dyDescent="0.3">
      <c r="B246" s="5"/>
      <c r="I246" s="4"/>
      <c r="J246" s="4"/>
      <c r="K246" s="4"/>
      <c r="L246" s="4"/>
      <c r="V246" s="5"/>
      <c r="W246" s="5"/>
      <c r="X246" s="5"/>
      <c r="Y246" s="5"/>
      <c r="Z246" s="5"/>
    </row>
    <row r="247" spans="2:26" ht="30" customHeight="1" x14ac:dyDescent="0.3">
      <c r="B247" s="5"/>
      <c r="I247" s="4"/>
      <c r="J247" s="4"/>
      <c r="K247" s="4"/>
      <c r="L247" s="4"/>
      <c r="V247" s="5"/>
      <c r="W247" s="5"/>
      <c r="X247" s="5"/>
      <c r="Y247" s="5"/>
      <c r="Z247" s="5"/>
    </row>
    <row r="248" spans="2:26" ht="30" customHeight="1" x14ac:dyDescent="0.3">
      <c r="B248" s="5"/>
      <c r="I248" s="4"/>
      <c r="J248" s="4"/>
      <c r="K248" s="4"/>
      <c r="L248" s="4"/>
      <c r="V248" s="5"/>
      <c r="W248" s="5"/>
      <c r="X248" s="5"/>
      <c r="Y248" s="5"/>
      <c r="Z248" s="5"/>
    </row>
    <row r="249" spans="2:26" ht="30" customHeight="1" x14ac:dyDescent="0.3">
      <c r="B249" s="5"/>
      <c r="I249" s="4"/>
      <c r="J249" s="4"/>
      <c r="K249" s="4"/>
      <c r="L249" s="4"/>
      <c r="V249" s="5"/>
      <c r="W249" s="5"/>
      <c r="X249" s="5"/>
      <c r="Y249" s="5"/>
      <c r="Z249" s="5"/>
    </row>
    <row r="250" spans="2:26" ht="30" customHeight="1" x14ac:dyDescent="0.3">
      <c r="B250" s="5"/>
      <c r="I250" s="4"/>
      <c r="J250" s="4"/>
      <c r="K250" s="4"/>
      <c r="L250" s="4"/>
      <c r="V250" s="5"/>
      <c r="W250" s="5"/>
      <c r="X250" s="5"/>
      <c r="Y250" s="5"/>
      <c r="Z250" s="5"/>
    </row>
    <row r="251" spans="2:26" ht="30" customHeight="1" x14ac:dyDescent="0.3">
      <c r="B251" s="5"/>
      <c r="I251" s="4"/>
      <c r="J251" s="4"/>
      <c r="K251" s="4"/>
      <c r="L251" s="4"/>
      <c r="V251" s="5"/>
      <c r="W251" s="5"/>
      <c r="X251" s="5"/>
      <c r="Y251" s="5"/>
      <c r="Z251" s="5"/>
    </row>
    <row r="252" spans="2:26" ht="30" customHeight="1" x14ac:dyDescent="0.3">
      <c r="B252" s="5"/>
      <c r="I252" s="4"/>
      <c r="J252" s="4"/>
      <c r="K252" s="4"/>
      <c r="L252" s="4"/>
      <c r="V252" s="5"/>
      <c r="W252" s="5"/>
      <c r="X252" s="5"/>
      <c r="Y252" s="5"/>
      <c r="Z252" s="5"/>
    </row>
    <row r="253" spans="2:26" ht="30" customHeight="1" x14ac:dyDescent="0.3">
      <c r="B253" s="5"/>
      <c r="I253" s="4"/>
      <c r="J253" s="4"/>
      <c r="K253" s="4"/>
      <c r="L253" s="4"/>
      <c r="V253" s="5"/>
      <c r="W253" s="5"/>
      <c r="X253" s="5"/>
      <c r="Y253" s="5"/>
      <c r="Z253" s="5"/>
    </row>
    <row r="254" spans="2:26" ht="30" customHeight="1" x14ac:dyDescent="0.3">
      <c r="B254" s="5"/>
      <c r="I254" s="4"/>
      <c r="J254" s="4"/>
      <c r="K254" s="4"/>
      <c r="L254" s="4"/>
      <c r="V254" s="5"/>
      <c r="W254" s="5"/>
      <c r="X254" s="5"/>
      <c r="Y254" s="5"/>
      <c r="Z254" s="5"/>
    </row>
    <row r="255" spans="2:26" ht="30" customHeight="1" x14ac:dyDescent="0.3">
      <c r="B255" s="5"/>
      <c r="I255" s="4"/>
      <c r="J255" s="4"/>
      <c r="K255" s="4"/>
      <c r="L255" s="4"/>
      <c r="V255" s="5"/>
      <c r="W255" s="5"/>
      <c r="X255" s="5"/>
      <c r="Y255" s="5"/>
      <c r="Z255" s="5"/>
    </row>
    <row r="256" spans="2:26" ht="30" customHeight="1" x14ac:dyDescent="0.3">
      <c r="B256" s="5"/>
      <c r="I256" s="4"/>
      <c r="J256" s="4"/>
      <c r="K256" s="4"/>
      <c r="L256" s="4"/>
      <c r="V256" s="5"/>
      <c r="W256" s="5"/>
      <c r="X256" s="5"/>
      <c r="Y256" s="5"/>
      <c r="Z256" s="5"/>
    </row>
    <row r="257" spans="2:26" ht="30" customHeight="1" x14ac:dyDescent="0.3">
      <c r="B257" s="5"/>
      <c r="I257" s="4"/>
      <c r="J257" s="4"/>
      <c r="K257" s="4"/>
      <c r="L257" s="4"/>
      <c r="V257" s="5"/>
      <c r="W257" s="5"/>
      <c r="X257" s="5"/>
      <c r="Y257" s="5"/>
      <c r="Z257" s="5"/>
    </row>
    <row r="258" spans="2:26" ht="30" customHeight="1" x14ac:dyDescent="0.3">
      <c r="B258" s="5"/>
      <c r="I258" s="4"/>
      <c r="J258" s="4"/>
      <c r="K258" s="4"/>
      <c r="L258" s="4"/>
      <c r="V258" s="5"/>
      <c r="W258" s="5"/>
      <c r="X258" s="5"/>
      <c r="Y258" s="5"/>
      <c r="Z258" s="5"/>
    </row>
    <row r="259" spans="2:26" ht="30" customHeight="1" x14ac:dyDescent="0.3">
      <c r="B259" s="5"/>
      <c r="I259" s="4"/>
      <c r="J259" s="4"/>
      <c r="K259" s="4"/>
      <c r="L259" s="4"/>
      <c r="V259" s="5"/>
      <c r="W259" s="5"/>
      <c r="X259" s="5"/>
      <c r="Y259" s="5"/>
      <c r="Z259" s="5"/>
    </row>
    <row r="260" spans="2:26" ht="30" customHeight="1" x14ac:dyDescent="0.3">
      <c r="B260" s="5"/>
      <c r="I260" s="4"/>
      <c r="J260" s="4"/>
      <c r="K260" s="4"/>
      <c r="L260" s="4"/>
      <c r="V260" s="5"/>
      <c r="W260" s="5"/>
      <c r="X260" s="5"/>
      <c r="Y260" s="5"/>
      <c r="Z260" s="5"/>
    </row>
    <row r="261" spans="2:26" ht="30" customHeight="1" x14ac:dyDescent="0.3">
      <c r="B261" s="5"/>
      <c r="I261" s="4"/>
      <c r="J261" s="4"/>
      <c r="K261" s="4"/>
      <c r="L261" s="4"/>
      <c r="V261" s="5"/>
      <c r="W261" s="5"/>
      <c r="X261" s="5"/>
      <c r="Y261" s="5"/>
      <c r="Z261" s="5"/>
    </row>
    <row r="262" spans="2:26" ht="30" customHeight="1" x14ac:dyDescent="0.3">
      <c r="B262" s="5"/>
      <c r="I262" s="4"/>
      <c r="J262" s="4"/>
      <c r="K262" s="4"/>
      <c r="L262" s="4"/>
      <c r="V262" s="5"/>
      <c r="W262" s="5"/>
      <c r="X262" s="5"/>
      <c r="Y262" s="5"/>
      <c r="Z262" s="5"/>
    </row>
    <row r="263" spans="2:26" ht="30" customHeight="1" x14ac:dyDescent="0.3">
      <c r="B263" s="5"/>
      <c r="I263" s="4"/>
      <c r="J263" s="4"/>
      <c r="K263" s="4"/>
      <c r="L263" s="4"/>
      <c r="V263" s="5"/>
      <c r="W263" s="5"/>
      <c r="X263" s="5"/>
      <c r="Y263" s="5"/>
      <c r="Z263" s="5"/>
    </row>
    <row r="264" spans="2:26" ht="30" customHeight="1" x14ac:dyDescent="0.3">
      <c r="B264" s="5"/>
      <c r="I264" s="4"/>
      <c r="J264" s="4"/>
      <c r="K264" s="4"/>
      <c r="L264" s="4"/>
      <c r="V264" s="5"/>
      <c r="W264" s="5"/>
      <c r="X264" s="5"/>
      <c r="Y264" s="5"/>
      <c r="Z264" s="5"/>
    </row>
    <row r="265" spans="2:26" ht="30" customHeight="1" x14ac:dyDescent="0.3">
      <c r="B265" s="5"/>
      <c r="I265" s="4"/>
      <c r="J265" s="4"/>
      <c r="K265" s="4"/>
      <c r="L265" s="4"/>
      <c r="V265" s="5"/>
      <c r="W265" s="5"/>
      <c r="X265" s="5"/>
      <c r="Y265" s="5"/>
      <c r="Z265" s="5"/>
    </row>
    <row r="266" spans="2:26" ht="30" customHeight="1" x14ac:dyDescent="0.3">
      <c r="B266" s="5"/>
      <c r="I266" s="4"/>
      <c r="J266" s="4"/>
      <c r="K266" s="4"/>
      <c r="L266" s="4"/>
      <c r="V266" s="5"/>
      <c r="W266" s="5"/>
      <c r="X266" s="5"/>
      <c r="Y266" s="5"/>
      <c r="Z266" s="5"/>
    </row>
    <row r="267" spans="2:26" ht="30" customHeight="1" x14ac:dyDescent="0.3">
      <c r="B267" s="5"/>
      <c r="I267" s="4"/>
      <c r="J267" s="4"/>
      <c r="K267" s="4"/>
      <c r="L267" s="4"/>
      <c r="V267" s="5"/>
      <c r="W267" s="5"/>
      <c r="X267" s="5"/>
      <c r="Y267" s="5"/>
      <c r="Z267" s="5"/>
    </row>
    <row r="268" spans="2:26" ht="30" customHeight="1" x14ac:dyDescent="0.3">
      <c r="B268" s="5"/>
      <c r="I268" s="4"/>
      <c r="J268" s="4"/>
      <c r="K268" s="4"/>
      <c r="L268" s="4"/>
      <c r="V268" s="5"/>
      <c r="W268" s="5"/>
      <c r="X268" s="5"/>
      <c r="Y268" s="5"/>
      <c r="Z268" s="5"/>
    </row>
    <row r="269" spans="2:26" ht="30" customHeight="1" x14ac:dyDescent="0.3">
      <c r="B269" s="5"/>
      <c r="I269" s="4"/>
      <c r="J269" s="4"/>
      <c r="K269" s="4"/>
      <c r="L269" s="4"/>
      <c r="V269" s="5"/>
      <c r="W269" s="5"/>
      <c r="X269" s="5"/>
      <c r="Y269" s="5"/>
      <c r="Z269" s="5"/>
    </row>
    <row r="270" spans="2:26" ht="30" customHeight="1" x14ac:dyDescent="0.3">
      <c r="B270" s="5"/>
      <c r="I270" s="4"/>
      <c r="J270" s="4"/>
      <c r="K270" s="4"/>
      <c r="L270" s="4"/>
      <c r="V270" s="5"/>
      <c r="W270" s="5"/>
      <c r="X270" s="5"/>
      <c r="Y270" s="5"/>
      <c r="Z270" s="5"/>
    </row>
    <row r="271" spans="2:26" ht="30" customHeight="1" x14ac:dyDescent="0.3">
      <c r="B271" s="5"/>
      <c r="I271" s="4"/>
      <c r="J271" s="4"/>
      <c r="K271" s="4"/>
      <c r="L271" s="4"/>
      <c r="V271" s="5"/>
      <c r="W271" s="5"/>
      <c r="X271" s="5"/>
      <c r="Y271" s="5"/>
      <c r="Z271" s="5"/>
    </row>
    <row r="272" spans="2:26" ht="30" customHeight="1" x14ac:dyDescent="0.3">
      <c r="B272" s="5"/>
      <c r="I272" s="4"/>
      <c r="J272" s="4"/>
      <c r="K272" s="4"/>
      <c r="L272" s="4"/>
      <c r="V272" s="5"/>
      <c r="W272" s="5"/>
      <c r="X272" s="5"/>
      <c r="Y272" s="5"/>
      <c r="Z272" s="5"/>
    </row>
    <row r="273" spans="2:26" ht="30" customHeight="1" x14ac:dyDescent="0.3">
      <c r="B273" s="5"/>
      <c r="I273" s="4"/>
      <c r="J273" s="4"/>
      <c r="K273" s="4"/>
      <c r="L273" s="4"/>
      <c r="V273" s="5"/>
      <c r="W273" s="5"/>
      <c r="X273" s="5"/>
      <c r="Y273" s="5"/>
      <c r="Z273" s="5"/>
    </row>
    <row r="274" spans="2:26" ht="30" customHeight="1" x14ac:dyDescent="0.3">
      <c r="B274" s="5"/>
      <c r="I274" s="4"/>
      <c r="J274" s="4"/>
      <c r="K274" s="4"/>
      <c r="L274" s="4"/>
      <c r="V274" s="5"/>
      <c r="W274" s="5"/>
      <c r="X274" s="5"/>
      <c r="Y274" s="5"/>
      <c r="Z274" s="5"/>
    </row>
    <row r="275" spans="2:26" ht="30" customHeight="1" x14ac:dyDescent="0.3">
      <c r="B275" s="5"/>
      <c r="I275" s="4"/>
      <c r="J275" s="4"/>
      <c r="K275" s="4"/>
      <c r="L275" s="4"/>
      <c r="V275" s="5"/>
      <c r="W275" s="5"/>
      <c r="X275" s="5"/>
      <c r="Y275" s="5"/>
      <c r="Z275" s="5"/>
    </row>
    <row r="276" spans="2:26" ht="30" customHeight="1" x14ac:dyDescent="0.3">
      <c r="B276" s="5"/>
      <c r="I276" s="4"/>
      <c r="J276" s="4"/>
      <c r="K276" s="4"/>
      <c r="L276" s="4"/>
      <c r="V276" s="5"/>
      <c r="W276" s="5"/>
      <c r="X276" s="5"/>
      <c r="Y276" s="5"/>
      <c r="Z276" s="5"/>
    </row>
    <row r="277" spans="2:26" ht="30" customHeight="1" x14ac:dyDescent="0.3">
      <c r="B277" s="5"/>
      <c r="I277" s="4"/>
      <c r="J277" s="4"/>
      <c r="K277" s="4"/>
      <c r="L277" s="4"/>
      <c r="V277" s="5"/>
      <c r="W277" s="5"/>
      <c r="X277" s="5"/>
      <c r="Y277" s="5"/>
      <c r="Z277" s="5"/>
    </row>
    <row r="278" spans="2:26" ht="30" customHeight="1" x14ac:dyDescent="0.3">
      <c r="B278" s="5"/>
      <c r="I278" s="4"/>
      <c r="J278" s="4"/>
      <c r="K278" s="4"/>
      <c r="L278" s="4"/>
      <c r="V278" s="5"/>
      <c r="W278" s="5"/>
      <c r="X278" s="5"/>
      <c r="Y278" s="5"/>
      <c r="Z278" s="5"/>
    </row>
    <row r="279" spans="2:26" ht="30" customHeight="1" x14ac:dyDescent="0.3">
      <c r="B279" s="5"/>
      <c r="I279" s="4"/>
      <c r="J279" s="4"/>
      <c r="K279" s="4"/>
      <c r="L279" s="4"/>
      <c r="V279" s="5"/>
      <c r="W279" s="5"/>
      <c r="X279" s="5"/>
      <c r="Y279" s="5"/>
      <c r="Z279" s="5"/>
    </row>
    <row r="280" spans="2:26" ht="30" customHeight="1" x14ac:dyDescent="0.3">
      <c r="B280" s="5"/>
      <c r="I280" s="4"/>
      <c r="J280" s="4"/>
      <c r="K280" s="4"/>
      <c r="L280" s="4"/>
      <c r="V280" s="5"/>
      <c r="W280" s="5"/>
      <c r="X280" s="5"/>
      <c r="Y280" s="5"/>
      <c r="Z280" s="5"/>
    </row>
    <row r="281" spans="2:26" ht="30" customHeight="1" x14ac:dyDescent="0.3">
      <c r="B281" s="5"/>
      <c r="I281" s="4"/>
      <c r="J281" s="4"/>
      <c r="K281" s="4"/>
      <c r="L281" s="4"/>
      <c r="V281" s="5"/>
      <c r="W281" s="5"/>
      <c r="X281" s="5"/>
      <c r="Y281" s="5"/>
      <c r="Z281" s="5"/>
    </row>
    <row r="282" spans="2:26" ht="30" customHeight="1" x14ac:dyDescent="0.3">
      <c r="B282" s="5"/>
      <c r="I282" s="4"/>
      <c r="J282" s="4"/>
      <c r="K282" s="4"/>
      <c r="L282" s="4"/>
      <c r="V282" s="5"/>
      <c r="W282" s="5"/>
      <c r="X282" s="5"/>
      <c r="Y282" s="5"/>
      <c r="Z282" s="5"/>
    </row>
    <row r="283" spans="2:26" x14ac:dyDescent="0.3">
      <c r="B283" s="5"/>
      <c r="I283" s="4"/>
      <c r="J283" s="4"/>
      <c r="K283" s="4"/>
      <c r="L283" s="4"/>
      <c r="V283" s="5"/>
      <c r="W283" s="5"/>
      <c r="X283" s="5"/>
      <c r="Y283" s="5"/>
      <c r="Z283" s="5"/>
    </row>
    <row r="284" spans="2:26" x14ac:dyDescent="0.3">
      <c r="B284" s="5"/>
      <c r="I284" s="4"/>
      <c r="J284" s="4"/>
      <c r="K284" s="4"/>
      <c r="L284" s="4"/>
      <c r="V284" s="5"/>
      <c r="W284" s="5"/>
      <c r="X284" s="5"/>
      <c r="Y284" s="5"/>
      <c r="Z284" s="5"/>
    </row>
    <row r="285" spans="2:26" x14ac:dyDescent="0.3">
      <c r="B285" s="5"/>
      <c r="I285" s="4"/>
      <c r="J285" s="4"/>
      <c r="K285" s="4"/>
      <c r="L285" s="4"/>
      <c r="V285" s="5"/>
      <c r="W285" s="5"/>
      <c r="X285" s="5"/>
      <c r="Y285" s="5"/>
      <c r="Z285" s="5"/>
    </row>
  </sheetData>
  <mergeCells count="32">
    <mergeCell ref="D24:G24"/>
    <mergeCell ref="I18:J18"/>
    <mergeCell ref="B15:J15"/>
    <mergeCell ref="D19:G19"/>
    <mergeCell ref="I19:J19"/>
    <mergeCell ref="D23:G23"/>
    <mergeCell ref="I23:J23"/>
    <mergeCell ref="B16:C18"/>
    <mergeCell ref="D18:G18"/>
    <mergeCell ref="B19:C24"/>
    <mergeCell ref="I24:J24"/>
    <mergeCell ref="D20:G20"/>
    <mergeCell ref="D21:G21"/>
    <mergeCell ref="D22:G22"/>
    <mergeCell ref="I20:J20"/>
    <mergeCell ref="I21:J21"/>
    <mergeCell ref="I22:J22"/>
    <mergeCell ref="B8:J8"/>
    <mergeCell ref="B9:J9"/>
    <mergeCell ref="K8:K9"/>
    <mergeCell ref="I17:J17"/>
    <mergeCell ref="I12:J12"/>
    <mergeCell ref="I13:J13"/>
    <mergeCell ref="D16:G16"/>
    <mergeCell ref="D17:G17"/>
    <mergeCell ref="I16:J16"/>
    <mergeCell ref="B11:G11"/>
    <mergeCell ref="B12:G12"/>
    <mergeCell ref="B13:G13"/>
    <mergeCell ref="B10:H10"/>
    <mergeCell ref="I10:J10"/>
    <mergeCell ref="I11:J11"/>
  </mergeCells>
  <conditionalFormatting sqref="I18:J18">
    <cfRule type="containsText" dxfId="3" priority="3" operator="containsText" text="objectif non atteint">
      <formula>NOT(ISERROR(SEARCH("objectif non atteint",I18)))</formula>
    </cfRule>
    <cfRule type="containsText" dxfId="2" priority="4" operator="containsText" text="ok">
      <formula>NOT(ISERROR(SEARCH("ok",I18)))</formula>
    </cfRule>
  </conditionalFormatting>
  <conditionalFormatting sqref="I24:J24">
    <cfRule type="containsText" dxfId="1" priority="1" operator="containsText" text="objectif non atteint">
      <formula>NOT(ISERROR(SEARCH("objectif non atteint",I24)))</formula>
    </cfRule>
    <cfRule type="containsText" dxfId="0" priority="2" operator="containsText" text="ok">
      <formula>NOT(ISERROR(SEARCH("ok",I24)))</formula>
    </cfRule>
  </conditionalFormatting>
  <dataValidations count="5">
    <dataValidation type="list" allowBlank="1" showInputMessage="1" showErrorMessage="1" sqref="L65405:L65409 GW65405:GW65409 QS65405:QS65409 AAO65405:AAO65409 AKK65405:AKK65409 AUG65405:AUG65409 BEC65405:BEC65409 BNY65405:BNY65409 BXU65405:BXU65409 CHQ65405:CHQ65409 CRM65405:CRM65409 DBI65405:DBI65409 DLE65405:DLE65409 DVA65405:DVA65409 EEW65405:EEW65409 EOS65405:EOS65409 EYO65405:EYO65409 FIK65405:FIK65409 FSG65405:FSG65409 GCC65405:GCC65409 GLY65405:GLY65409 GVU65405:GVU65409 HFQ65405:HFQ65409 HPM65405:HPM65409 HZI65405:HZI65409 IJE65405:IJE65409 ITA65405:ITA65409 JCW65405:JCW65409 JMS65405:JMS65409 JWO65405:JWO65409 KGK65405:KGK65409 KQG65405:KQG65409 LAC65405:LAC65409 LJY65405:LJY65409 LTU65405:LTU65409 MDQ65405:MDQ65409 MNM65405:MNM65409 MXI65405:MXI65409 NHE65405:NHE65409 NRA65405:NRA65409 OAW65405:OAW65409 OKS65405:OKS65409 OUO65405:OUO65409 PEK65405:PEK65409 POG65405:POG65409 PYC65405:PYC65409 QHY65405:QHY65409 QRU65405:QRU65409 RBQ65405:RBQ65409 RLM65405:RLM65409 RVI65405:RVI65409 SFE65405:SFE65409 SPA65405:SPA65409 SYW65405:SYW65409 TIS65405:TIS65409 TSO65405:TSO65409 UCK65405:UCK65409 UMG65405:UMG65409 UWC65405:UWC65409 VFY65405:VFY65409 VPU65405:VPU65409 VZQ65405:VZQ65409 WJM65405:WJM65409 WTI65405:WTI65409 L130941:L130945 GW130941:GW130945 QS130941:QS130945 AAO130941:AAO130945 AKK130941:AKK130945 AUG130941:AUG130945 BEC130941:BEC130945 BNY130941:BNY130945 BXU130941:BXU130945 CHQ130941:CHQ130945 CRM130941:CRM130945 DBI130941:DBI130945 DLE130941:DLE130945 DVA130941:DVA130945 EEW130941:EEW130945 EOS130941:EOS130945 EYO130941:EYO130945 FIK130941:FIK130945 FSG130941:FSG130945 GCC130941:GCC130945 GLY130941:GLY130945 GVU130941:GVU130945 HFQ130941:HFQ130945 HPM130941:HPM130945 HZI130941:HZI130945 IJE130941:IJE130945 ITA130941:ITA130945 JCW130941:JCW130945 JMS130941:JMS130945 JWO130941:JWO130945 KGK130941:KGK130945 KQG130941:KQG130945 LAC130941:LAC130945 LJY130941:LJY130945 LTU130941:LTU130945 MDQ130941:MDQ130945 MNM130941:MNM130945 MXI130941:MXI130945 NHE130941:NHE130945 NRA130941:NRA130945 OAW130941:OAW130945 OKS130941:OKS130945 OUO130941:OUO130945 PEK130941:PEK130945 POG130941:POG130945 PYC130941:PYC130945 QHY130941:QHY130945 QRU130941:QRU130945 RBQ130941:RBQ130945 RLM130941:RLM130945 RVI130941:RVI130945 SFE130941:SFE130945 SPA130941:SPA130945 SYW130941:SYW130945 TIS130941:TIS130945 TSO130941:TSO130945 UCK130941:UCK130945 UMG130941:UMG130945 UWC130941:UWC130945 VFY130941:VFY130945 VPU130941:VPU130945 VZQ130941:VZQ130945 WJM130941:WJM130945 WTI130941:WTI130945 L196477:L196481 GW196477:GW196481 QS196477:QS196481 AAO196477:AAO196481 AKK196477:AKK196481 AUG196477:AUG196481 BEC196477:BEC196481 BNY196477:BNY196481 BXU196477:BXU196481 CHQ196477:CHQ196481 CRM196477:CRM196481 DBI196477:DBI196481 DLE196477:DLE196481 DVA196477:DVA196481 EEW196477:EEW196481 EOS196477:EOS196481 EYO196477:EYO196481 FIK196477:FIK196481 FSG196477:FSG196481 GCC196477:GCC196481 GLY196477:GLY196481 GVU196477:GVU196481 HFQ196477:HFQ196481 HPM196477:HPM196481 HZI196477:HZI196481 IJE196477:IJE196481 ITA196477:ITA196481 JCW196477:JCW196481 JMS196477:JMS196481 JWO196477:JWO196481 KGK196477:KGK196481 KQG196477:KQG196481 LAC196477:LAC196481 LJY196477:LJY196481 LTU196477:LTU196481 MDQ196477:MDQ196481 MNM196477:MNM196481 MXI196477:MXI196481 NHE196477:NHE196481 NRA196477:NRA196481 OAW196477:OAW196481 OKS196477:OKS196481 OUO196477:OUO196481 PEK196477:PEK196481 POG196477:POG196481 PYC196477:PYC196481 QHY196477:QHY196481 QRU196477:QRU196481 RBQ196477:RBQ196481 RLM196477:RLM196481 RVI196477:RVI196481 SFE196477:SFE196481 SPA196477:SPA196481 SYW196477:SYW196481 TIS196477:TIS196481 TSO196477:TSO196481 UCK196477:UCK196481 UMG196477:UMG196481 UWC196477:UWC196481 VFY196477:VFY196481 VPU196477:VPU196481 VZQ196477:VZQ196481 WJM196477:WJM196481 WTI196477:WTI196481 L262013:L262017 GW262013:GW262017 QS262013:QS262017 AAO262013:AAO262017 AKK262013:AKK262017 AUG262013:AUG262017 BEC262013:BEC262017 BNY262013:BNY262017 BXU262013:BXU262017 CHQ262013:CHQ262017 CRM262013:CRM262017 DBI262013:DBI262017 DLE262013:DLE262017 DVA262013:DVA262017 EEW262013:EEW262017 EOS262013:EOS262017 EYO262013:EYO262017 FIK262013:FIK262017 FSG262013:FSG262017 GCC262013:GCC262017 GLY262013:GLY262017 GVU262013:GVU262017 HFQ262013:HFQ262017 HPM262013:HPM262017 HZI262013:HZI262017 IJE262013:IJE262017 ITA262013:ITA262017 JCW262013:JCW262017 JMS262013:JMS262017 JWO262013:JWO262017 KGK262013:KGK262017 KQG262013:KQG262017 LAC262013:LAC262017 LJY262013:LJY262017 LTU262013:LTU262017 MDQ262013:MDQ262017 MNM262013:MNM262017 MXI262013:MXI262017 NHE262013:NHE262017 NRA262013:NRA262017 OAW262013:OAW262017 OKS262013:OKS262017 OUO262013:OUO262017 PEK262013:PEK262017 POG262013:POG262017 PYC262013:PYC262017 QHY262013:QHY262017 QRU262013:QRU262017 RBQ262013:RBQ262017 RLM262013:RLM262017 RVI262013:RVI262017 SFE262013:SFE262017 SPA262013:SPA262017 SYW262013:SYW262017 TIS262013:TIS262017 TSO262013:TSO262017 UCK262013:UCK262017 UMG262013:UMG262017 UWC262013:UWC262017 VFY262013:VFY262017 VPU262013:VPU262017 VZQ262013:VZQ262017 WJM262013:WJM262017 WTI262013:WTI262017 L327549:L327553 GW327549:GW327553 QS327549:QS327553 AAO327549:AAO327553 AKK327549:AKK327553 AUG327549:AUG327553 BEC327549:BEC327553 BNY327549:BNY327553 BXU327549:BXU327553 CHQ327549:CHQ327553 CRM327549:CRM327553 DBI327549:DBI327553 DLE327549:DLE327553 DVA327549:DVA327553 EEW327549:EEW327553 EOS327549:EOS327553 EYO327549:EYO327553 FIK327549:FIK327553 FSG327549:FSG327553 GCC327549:GCC327553 GLY327549:GLY327553 GVU327549:GVU327553 HFQ327549:HFQ327553 HPM327549:HPM327553 HZI327549:HZI327553 IJE327549:IJE327553 ITA327549:ITA327553 JCW327549:JCW327553 JMS327549:JMS327553 JWO327549:JWO327553 KGK327549:KGK327553 KQG327549:KQG327553 LAC327549:LAC327553 LJY327549:LJY327553 LTU327549:LTU327553 MDQ327549:MDQ327553 MNM327549:MNM327553 MXI327549:MXI327553 NHE327549:NHE327553 NRA327549:NRA327553 OAW327549:OAW327553 OKS327549:OKS327553 OUO327549:OUO327553 PEK327549:PEK327553 POG327549:POG327553 PYC327549:PYC327553 QHY327549:QHY327553 QRU327549:QRU327553 RBQ327549:RBQ327553 RLM327549:RLM327553 RVI327549:RVI327553 SFE327549:SFE327553 SPA327549:SPA327553 SYW327549:SYW327553 TIS327549:TIS327553 TSO327549:TSO327553 UCK327549:UCK327553 UMG327549:UMG327553 UWC327549:UWC327553 VFY327549:VFY327553 VPU327549:VPU327553 VZQ327549:VZQ327553 WJM327549:WJM327553 WTI327549:WTI327553 L393085:L393089 GW393085:GW393089 QS393085:QS393089 AAO393085:AAO393089 AKK393085:AKK393089 AUG393085:AUG393089 BEC393085:BEC393089 BNY393085:BNY393089 BXU393085:BXU393089 CHQ393085:CHQ393089 CRM393085:CRM393089 DBI393085:DBI393089 DLE393085:DLE393089 DVA393085:DVA393089 EEW393085:EEW393089 EOS393085:EOS393089 EYO393085:EYO393089 FIK393085:FIK393089 FSG393085:FSG393089 GCC393085:GCC393089 GLY393085:GLY393089 GVU393085:GVU393089 HFQ393085:HFQ393089 HPM393085:HPM393089 HZI393085:HZI393089 IJE393085:IJE393089 ITA393085:ITA393089 JCW393085:JCW393089 JMS393085:JMS393089 JWO393085:JWO393089 KGK393085:KGK393089 KQG393085:KQG393089 LAC393085:LAC393089 LJY393085:LJY393089 LTU393085:LTU393089 MDQ393085:MDQ393089 MNM393085:MNM393089 MXI393085:MXI393089 NHE393085:NHE393089 NRA393085:NRA393089 OAW393085:OAW393089 OKS393085:OKS393089 OUO393085:OUO393089 PEK393085:PEK393089 POG393085:POG393089 PYC393085:PYC393089 QHY393085:QHY393089 QRU393085:QRU393089 RBQ393085:RBQ393089 RLM393085:RLM393089 RVI393085:RVI393089 SFE393085:SFE393089 SPA393085:SPA393089 SYW393085:SYW393089 TIS393085:TIS393089 TSO393085:TSO393089 UCK393085:UCK393089 UMG393085:UMG393089 UWC393085:UWC393089 VFY393085:VFY393089 VPU393085:VPU393089 VZQ393085:VZQ393089 WJM393085:WJM393089 WTI393085:WTI393089 L458621:L458625 GW458621:GW458625 QS458621:QS458625 AAO458621:AAO458625 AKK458621:AKK458625 AUG458621:AUG458625 BEC458621:BEC458625 BNY458621:BNY458625 BXU458621:BXU458625 CHQ458621:CHQ458625 CRM458621:CRM458625 DBI458621:DBI458625 DLE458621:DLE458625 DVA458621:DVA458625 EEW458621:EEW458625 EOS458621:EOS458625 EYO458621:EYO458625 FIK458621:FIK458625 FSG458621:FSG458625 GCC458621:GCC458625 GLY458621:GLY458625 GVU458621:GVU458625 HFQ458621:HFQ458625 HPM458621:HPM458625 HZI458621:HZI458625 IJE458621:IJE458625 ITA458621:ITA458625 JCW458621:JCW458625 JMS458621:JMS458625 JWO458621:JWO458625 KGK458621:KGK458625 KQG458621:KQG458625 LAC458621:LAC458625 LJY458621:LJY458625 LTU458621:LTU458625 MDQ458621:MDQ458625 MNM458621:MNM458625 MXI458621:MXI458625 NHE458621:NHE458625 NRA458621:NRA458625 OAW458621:OAW458625 OKS458621:OKS458625 OUO458621:OUO458625 PEK458621:PEK458625 POG458621:POG458625 PYC458621:PYC458625 QHY458621:QHY458625 QRU458621:QRU458625 RBQ458621:RBQ458625 RLM458621:RLM458625 RVI458621:RVI458625 SFE458621:SFE458625 SPA458621:SPA458625 SYW458621:SYW458625 TIS458621:TIS458625 TSO458621:TSO458625 UCK458621:UCK458625 UMG458621:UMG458625 UWC458621:UWC458625 VFY458621:VFY458625 VPU458621:VPU458625 VZQ458621:VZQ458625 WJM458621:WJM458625 WTI458621:WTI458625 L524157:L524161 GW524157:GW524161 QS524157:QS524161 AAO524157:AAO524161 AKK524157:AKK524161 AUG524157:AUG524161 BEC524157:BEC524161 BNY524157:BNY524161 BXU524157:BXU524161 CHQ524157:CHQ524161 CRM524157:CRM524161 DBI524157:DBI524161 DLE524157:DLE524161 DVA524157:DVA524161 EEW524157:EEW524161 EOS524157:EOS524161 EYO524157:EYO524161 FIK524157:FIK524161 FSG524157:FSG524161 GCC524157:GCC524161 GLY524157:GLY524161 GVU524157:GVU524161 HFQ524157:HFQ524161 HPM524157:HPM524161 HZI524157:HZI524161 IJE524157:IJE524161 ITA524157:ITA524161 JCW524157:JCW524161 JMS524157:JMS524161 JWO524157:JWO524161 KGK524157:KGK524161 KQG524157:KQG524161 LAC524157:LAC524161 LJY524157:LJY524161 LTU524157:LTU524161 MDQ524157:MDQ524161 MNM524157:MNM524161 MXI524157:MXI524161 NHE524157:NHE524161 NRA524157:NRA524161 OAW524157:OAW524161 OKS524157:OKS524161 OUO524157:OUO524161 PEK524157:PEK524161 POG524157:POG524161 PYC524157:PYC524161 QHY524157:QHY524161 QRU524157:QRU524161 RBQ524157:RBQ524161 RLM524157:RLM524161 RVI524157:RVI524161 SFE524157:SFE524161 SPA524157:SPA524161 SYW524157:SYW524161 TIS524157:TIS524161 TSO524157:TSO524161 UCK524157:UCK524161 UMG524157:UMG524161 UWC524157:UWC524161 VFY524157:VFY524161 VPU524157:VPU524161 VZQ524157:VZQ524161 WJM524157:WJM524161 WTI524157:WTI524161 L589693:L589697 GW589693:GW589697 QS589693:QS589697 AAO589693:AAO589697 AKK589693:AKK589697 AUG589693:AUG589697 BEC589693:BEC589697 BNY589693:BNY589697 BXU589693:BXU589697 CHQ589693:CHQ589697 CRM589693:CRM589697 DBI589693:DBI589697 DLE589693:DLE589697 DVA589693:DVA589697 EEW589693:EEW589697 EOS589693:EOS589697 EYO589693:EYO589697 FIK589693:FIK589697 FSG589693:FSG589697 GCC589693:GCC589697 GLY589693:GLY589697 GVU589693:GVU589697 HFQ589693:HFQ589697 HPM589693:HPM589697 HZI589693:HZI589697 IJE589693:IJE589697 ITA589693:ITA589697 JCW589693:JCW589697 JMS589693:JMS589697 JWO589693:JWO589697 KGK589693:KGK589697 KQG589693:KQG589697 LAC589693:LAC589697 LJY589693:LJY589697 LTU589693:LTU589697 MDQ589693:MDQ589697 MNM589693:MNM589697 MXI589693:MXI589697 NHE589693:NHE589697 NRA589693:NRA589697 OAW589693:OAW589697 OKS589693:OKS589697 OUO589693:OUO589697 PEK589693:PEK589697 POG589693:POG589697 PYC589693:PYC589697 QHY589693:QHY589697 QRU589693:QRU589697 RBQ589693:RBQ589697 RLM589693:RLM589697 RVI589693:RVI589697 SFE589693:SFE589697 SPA589693:SPA589697 SYW589693:SYW589697 TIS589693:TIS589697 TSO589693:TSO589697 UCK589693:UCK589697 UMG589693:UMG589697 UWC589693:UWC589697 VFY589693:VFY589697 VPU589693:VPU589697 VZQ589693:VZQ589697 WJM589693:WJM589697 WTI589693:WTI589697 L655229:L655233 GW655229:GW655233 QS655229:QS655233 AAO655229:AAO655233 AKK655229:AKK655233 AUG655229:AUG655233 BEC655229:BEC655233 BNY655229:BNY655233 BXU655229:BXU655233 CHQ655229:CHQ655233 CRM655229:CRM655233 DBI655229:DBI655233 DLE655229:DLE655233 DVA655229:DVA655233 EEW655229:EEW655233 EOS655229:EOS655233 EYO655229:EYO655233 FIK655229:FIK655233 FSG655229:FSG655233 GCC655229:GCC655233 GLY655229:GLY655233 GVU655229:GVU655233 HFQ655229:HFQ655233 HPM655229:HPM655233 HZI655229:HZI655233 IJE655229:IJE655233 ITA655229:ITA655233 JCW655229:JCW655233 JMS655229:JMS655233 JWO655229:JWO655233 KGK655229:KGK655233 KQG655229:KQG655233 LAC655229:LAC655233 LJY655229:LJY655233 LTU655229:LTU655233 MDQ655229:MDQ655233 MNM655229:MNM655233 MXI655229:MXI655233 NHE655229:NHE655233 NRA655229:NRA655233 OAW655229:OAW655233 OKS655229:OKS655233 OUO655229:OUO655233 PEK655229:PEK655233 POG655229:POG655233 PYC655229:PYC655233 QHY655229:QHY655233 QRU655229:QRU655233 RBQ655229:RBQ655233 RLM655229:RLM655233 RVI655229:RVI655233 SFE655229:SFE655233 SPA655229:SPA655233 SYW655229:SYW655233 TIS655229:TIS655233 TSO655229:TSO655233 UCK655229:UCK655233 UMG655229:UMG655233 UWC655229:UWC655233 VFY655229:VFY655233 VPU655229:VPU655233 VZQ655229:VZQ655233 WJM655229:WJM655233 WTI655229:WTI655233 L720765:L720769 GW720765:GW720769 QS720765:QS720769 AAO720765:AAO720769 AKK720765:AKK720769 AUG720765:AUG720769 BEC720765:BEC720769 BNY720765:BNY720769 BXU720765:BXU720769 CHQ720765:CHQ720769 CRM720765:CRM720769 DBI720765:DBI720769 DLE720765:DLE720769 DVA720765:DVA720769 EEW720765:EEW720769 EOS720765:EOS720769 EYO720765:EYO720769 FIK720765:FIK720769 FSG720765:FSG720769 GCC720765:GCC720769 GLY720765:GLY720769 GVU720765:GVU720769 HFQ720765:HFQ720769 HPM720765:HPM720769 HZI720765:HZI720769 IJE720765:IJE720769 ITA720765:ITA720769 JCW720765:JCW720769 JMS720765:JMS720769 JWO720765:JWO720769 KGK720765:KGK720769 KQG720765:KQG720769 LAC720765:LAC720769 LJY720765:LJY720769 LTU720765:LTU720769 MDQ720765:MDQ720769 MNM720765:MNM720769 MXI720765:MXI720769 NHE720765:NHE720769 NRA720765:NRA720769 OAW720765:OAW720769 OKS720765:OKS720769 OUO720765:OUO720769 PEK720765:PEK720769 POG720765:POG720769 PYC720765:PYC720769 QHY720765:QHY720769 QRU720765:QRU720769 RBQ720765:RBQ720769 RLM720765:RLM720769 RVI720765:RVI720769 SFE720765:SFE720769 SPA720765:SPA720769 SYW720765:SYW720769 TIS720765:TIS720769 TSO720765:TSO720769 UCK720765:UCK720769 UMG720765:UMG720769 UWC720765:UWC720769 VFY720765:VFY720769 VPU720765:VPU720769 VZQ720765:VZQ720769 WJM720765:WJM720769 WTI720765:WTI720769 L786301:L786305 GW786301:GW786305 QS786301:QS786305 AAO786301:AAO786305 AKK786301:AKK786305 AUG786301:AUG786305 BEC786301:BEC786305 BNY786301:BNY786305 BXU786301:BXU786305 CHQ786301:CHQ786305 CRM786301:CRM786305 DBI786301:DBI786305 DLE786301:DLE786305 DVA786301:DVA786305 EEW786301:EEW786305 EOS786301:EOS786305 EYO786301:EYO786305 FIK786301:FIK786305 FSG786301:FSG786305 GCC786301:GCC786305 GLY786301:GLY786305 GVU786301:GVU786305 HFQ786301:HFQ786305 HPM786301:HPM786305 HZI786301:HZI786305 IJE786301:IJE786305 ITA786301:ITA786305 JCW786301:JCW786305 JMS786301:JMS786305 JWO786301:JWO786305 KGK786301:KGK786305 KQG786301:KQG786305 LAC786301:LAC786305 LJY786301:LJY786305 LTU786301:LTU786305 MDQ786301:MDQ786305 MNM786301:MNM786305 MXI786301:MXI786305 NHE786301:NHE786305 NRA786301:NRA786305 OAW786301:OAW786305 OKS786301:OKS786305 OUO786301:OUO786305 PEK786301:PEK786305 POG786301:POG786305 PYC786301:PYC786305 QHY786301:QHY786305 QRU786301:QRU786305 RBQ786301:RBQ786305 RLM786301:RLM786305 RVI786301:RVI786305 SFE786301:SFE786305 SPA786301:SPA786305 SYW786301:SYW786305 TIS786301:TIS786305 TSO786301:TSO786305 UCK786301:UCK786305 UMG786301:UMG786305 UWC786301:UWC786305 VFY786301:VFY786305 VPU786301:VPU786305 VZQ786301:VZQ786305 WJM786301:WJM786305 WTI786301:WTI786305 L851837:L851841 GW851837:GW851841 QS851837:QS851841 AAO851837:AAO851841 AKK851837:AKK851841 AUG851837:AUG851841 BEC851837:BEC851841 BNY851837:BNY851841 BXU851837:BXU851841 CHQ851837:CHQ851841 CRM851837:CRM851841 DBI851837:DBI851841 DLE851837:DLE851841 DVA851837:DVA851841 EEW851837:EEW851841 EOS851837:EOS851841 EYO851837:EYO851841 FIK851837:FIK851841 FSG851837:FSG851841 GCC851837:GCC851841 GLY851837:GLY851841 GVU851837:GVU851841 HFQ851837:HFQ851841 HPM851837:HPM851841 HZI851837:HZI851841 IJE851837:IJE851841 ITA851837:ITA851841 JCW851837:JCW851841 JMS851837:JMS851841 JWO851837:JWO851841 KGK851837:KGK851841 KQG851837:KQG851841 LAC851837:LAC851841 LJY851837:LJY851841 LTU851837:LTU851841 MDQ851837:MDQ851841 MNM851837:MNM851841 MXI851837:MXI851841 NHE851837:NHE851841 NRA851837:NRA851841 OAW851837:OAW851841 OKS851837:OKS851841 OUO851837:OUO851841 PEK851837:PEK851841 POG851837:POG851841 PYC851837:PYC851841 QHY851837:QHY851841 QRU851837:QRU851841 RBQ851837:RBQ851841 RLM851837:RLM851841 RVI851837:RVI851841 SFE851837:SFE851841 SPA851837:SPA851841 SYW851837:SYW851841 TIS851837:TIS851841 TSO851837:TSO851841 UCK851837:UCK851841 UMG851837:UMG851841 UWC851837:UWC851841 VFY851837:VFY851841 VPU851837:VPU851841 VZQ851837:VZQ851841 WJM851837:WJM851841 WTI851837:WTI851841 L917373:L917377 GW917373:GW917377 QS917373:QS917377 AAO917373:AAO917377 AKK917373:AKK917377 AUG917373:AUG917377 BEC917373:BEC917377 BNY917373:BNY917377 BXU917373:BXU917377 CHQ917373:CHQ917377 CRM917373:CRM917377 DBI917373:DBI917377 DLE917373:DLE917377 DVA917373:DVA917377 EEW917373:EEW917377 EOS917373:EOS917377 EYO917373:EYO917377 FIK917373:FIK917377 FSG917373:FSG917377 GCC917373:GCC917377 GLY917373:GLY917377 GVU917373:GVU917377 HFQ917373:HFQ917377 HPM917373:HPM917377 HZI917373:HZI917377 IJE917373:IJE917377 ITA917373:ITA917377 JCW917373:JCW917377 JMS917373:JMS917377 JWO917373:JWO917377 KGK917373:KGK917377 KQG917373:KQG917377 LAC917373:LAC917377 LJY917373:LJY917377 LTU917373:LTU917377 MDQ917373:MDQ917377 MNM917373:MNM917377 MXI917373:MXI917377 NHE917373:NHE917377 NRA917373:NRA917377 OAW917373:OAW917377 OKS917373:OKS917377 OUO917373:OUO917377 PEK917373:PEK917377 POG917373:POG917377 PYC917373:PYC917377 QHY917373:QHY917377 QRU917373:QRU917377 RBQ917373:RBQ917377 RLM917373:RLM917377 RVI917373:RVI917377 SFE917373:SFE917377 SPA917373:SPA917377 SYW917373:SYW917377 TIS917373:TIS917377 TSO917373:TSO917377 UCK917373:UCK917377 UMG917373:UMG917377 UWC917373:UWC917377 VFY917373:VFY917377 VPU917373:VPU917377 VZQ917373:VZQ917377 WJM917373:WJM917377 WTI917373:WTI917377 L982909:L982913 GW982909:GW982913 QS982909:QS982913 AAO982909:AAO982913 AKK982909:AKK982913 AUG982909:AUG982913 BEC982909:BEC982913 BNY982909:BNY982913 BXU982909:BXU982913 CHQ982909:CHQ982913 CRM982909:CRM982913 DBI982909:DBI982913 DLE982909:DLE982913 DVA982909:DVA982913 EEW982909:EEW982913 EOS982909:EOS982913 EYO982909:EYO982913 FIK982909:FIK982913 FSG982909:FSG982913 GCC982909:GCC982913 GLY982909:GLY982913 GVU982909:GVU982913 HFQ982909:HFQ982913 HPM982909:HPM982913 HZI982909:HZI982913 IJE982909:IJE982913 ITA982909:ITA982913 JCW982909:JCW982913 JMS982909:JMS982913 JWO982909:JWO982913 KGK982909:KGK982913 KQG982909:KQG982913 LAC982909:LAC982913 LJY982909:LJY982913 LTU982909:LTU982913 MDQ982909:MDQ982913 MNM982909:MNM982913 MXI982909:MXI982913 NHE982909:NHE982913 NRA982909:NRA982913 OAW982909:OAW982913 OKS982909:OKS982913 OUO982909:OUO982913 PEK982909:PEK982913 POG982909:POG982913 PYC982909:PYC982913 QHY982909:QHY982913 QRU982909:QRU982913 RBQ982909:RBQ982913 RLM982909:RLM982913 RVI982909:RVI982913 SFE982909:SFE982913 SPA982909:SPA982913 SYW982909:SYW982913 TIS982909:TIS982913 TSO982909:TSO982913 UCK982909:UCK982913 UMG982909:UMG982913 UWC982909:UWC982913 VFY982909:VFY982913 VPU982909:VPU982913 VZQ982909:VZQ982913 WJM982909:WJM982913 WTI982909:WTI982913" xr:uid="{73CF9E9A-05EC-4A37-A255-09D1D4419363}">
      <formula1>duree</formula1>
    </dataValidation>
    <dataValidation type="list" allowBlank="1" showInputMessage="1" showErrorMessage="1" sqref="I65410 GU65410 QQ65410 AAM65410 AKI65410 AUE65410 BEA65410 BNW65410 BXS65410 CHO65410 CRK65410 DBG65410 DLC65410 DUY65410 EEU65410 EOQ65410 EYM65410 FII65410 FSE65410 GCA65410 GLW65410 GVS65410 HFO65410 HPK65410 HZG65410 IJC65410 ISY65410 JCU65410 JMQ65410 JWM65410 KGI65410 KQE65410 LAA65410 LJW65410 LTS65410 MDO65410 MNK65410 MXG65410 NHC65410 NQY65410 OAU65410 OKQ65410 OUM65410 PEI65410 POE65410 PYA65410 QHW65410 QRS65410 RBO65410 RLK65410 RVG65410 SFC65410 SOY65410 SYU65410 TIQ65410 TSM65410 UCI65410 UME65410 UWA65410 VFW65410 VPS65410 VZO65410 WJK65410 WTG65410 I130946 GU130946 QQ130946 AAM130946 AKI130946 AUE130946 BEA130946 BNW130946 BXS130946 CHO130946 CRK130946 DBG130946 DLC130946 DUY130946 EEU130946 EOQ130946 EYM130946 FII130946 FSE130946 GCA130946 GLW130946 GVS130946 HFO130946 HPK130946 HZG130946 IJC130946 ISY130946 JCU130946 JMQ130946 JWM130946 KGI130946 KQE130946 LAA130946 LJW130946 LTS130946 MDO130946 MNK130946 MXG130946 NHC130946 NQY130946 OAU130946 OKQ130946 OUM130946 PEI130946 POE130946 PYA130946 QHW130946 QRS130946 RBO130946 RLK130946 RVG130946 SFC130946 SOY130946 SYU130946 TIQ130946 TSM130946 UCI130946 UME130946 UWA130946 VFW130946 VPS130946 VZO130946 WJK130946 WTG130946 I196482 GU196482 QQ196482 AAM196482 AKI196482 AUE196482 BEA196482 BNW196482 BXS196482 CHO196482 CRK196482 DBG196482 DLC196482 DUY196482 EEU196482 EOQ196482 EYM196482 FII196482 FSE196482 GCA196482 GLW196482 GVS196482 HFO196482 HPK196482 HZG196482 IJC196482 ISY196482 JCU196482 JMQ196482 JWM196482 KGI196482 KQE196482 LAA196482 LJW196482 LTS196482 MDO196482 MNK196482 MXG196482 NHC196482 NQY196482 OAU196482 OKQ196482 OUM196482 PEI196482 POE196482 PYA196482 QHW196482 QRS196482 RBO196482 RLK196482 RVG196482 SFC196482 SOY196482 SYU196482 TIQ196482 TSM196482 UCI196482 UME196482 UWA196482 VFW196482 VPS196482 VZO196482 WJK196482 WTG196482 I262018 GU262018 QQ262018 AAM262018 AKI262018 AUE262018 BEA262018 BNW262018 BXS262018 CHO262018 CRK262018 DBG262018 DLC262018 DUY262018 EEU262018 EOQ262018 EYM262018 FII262018 FSE262018 GCA262018 GLW262018 GVS262018 HFO262018 HPK262018 HZG262018 IJC262018 ISY262018 JCU262018 JMQ262018 JWM262018 KGI262018 KQE262018 LAA262018 LJW262018 LTS262018 MDO262018 MNK262018 MXG262018 NHC262018 NQY262018 OAU262018 OKQ262018 OUM262018 PEI262018 POE262018 PYA262018 QHW262018 QRS262018 RBO262018 RLK262018 RVG262018 SFC262018 SOY262018 SYU262018 TIQ262018 TSM262018 UCI262018 UME262018 UWA262018 VFW262018 VPS262018 VZO262018 WJK262018 WTG262018 I327554 GU327554 QQ327554 AAM327554 AKI327554 AUE327554 BEA327554 BNW327554 BXS327554 CHO327554 CRK327554 DBG327554 DLC327554 DUY327554 EEU327554 EOQ327554 EYM327554 FII327554 FSE327554 GCA327554 GLW327554 GVS327554 HFO327554 HPK327554 HZG327554 IJC327554 ISY327554 JCU327554 JMQ327554 JWM327554 KGI327554 KQE327554 LAA327554 LJW327554 LTS327554 MDO327554 MNK327554 MXG327554 NHC327554 NQY327554 OAU327554 OKQ327554 OUM327554 PEI327554 POE327554 PYA327554 QHW327554 QRS327554 RBO327554 RLK327554 RVG327554 SFC327554 SOY327554 SYU327554 TIQ327554 TSM327554 UCI327554 UME327554 UWA327554 VFW327554 VPS327554 VZO327554 WJK327554 WTG327554 I393090 GU393090 QQ393090 AAM393090 AKI393090 AUE393090 BEA393090 BNW393090 BXS393090 CHO393090 CRK393090 DBG393090 DLC393090 DUY393090 EEU393090 EOQ393090 EYM393090 FII393090 FSE393090 GCA393090 GLW393090 GVS393090 HFO393090 HPK393090 HZG393090 IJC393090 ISY393090 JCU393090 JMQ393090 JWM393090 KGI393090 KQE393090 LAA393090 LJW393090 LTS393090 MDO393090 MNK393090 MXG393090 NHC393090 NQY393090 OAU393090 OKQ393090 OUM393090 PEI393090 POE393090 PYA393090 QHW393090 QRS393090 RBO393090 RLK393090 RVG393090 SFC393090 SOY393090 SYU393090 TIQ393090 TSM393090 UCI393090 UME393090 UWA393090 VFW393090 VPS393090 VZO393090 WJK393090 WTG393090 I458626 GU458626 QQ458626 AAM458626 AKI458626 AUE458626 BEA458626 BNW458626 BXS458626 CHO458626 CRK458626 DBG458626 DLC458626 DUY458626 EEU458626 EOQ458626 EYM458626 FII458626 FSE458626 GCA458626 GLW458626 GVS458626 HFO458626 HPK458626 HZG458626 IJC458626 ISY458626 JCU458626 JMQ458626 JWM458626 KGI458626 KQE458626 LAA458626 LJW458626 LTS458626 MDO458626 MNK458626 MXG458626 NHC458626 NQY458626 OAU458626 OKQ458626 OUM458626 PEI458626 POE458626 PYA458626 QHW458626 QRS458626 RBO458626 RLK458626 RVG458626 SFC458626 SOY458626 SYU458626 TIQ458626 TSM458626 UCI458626 UME458626 UWA458626 VFW458626 VPS458626 VZO458626 WJK458626 WTG458626 I524162 GU524162 QQ524162 AAM524162 AKI524162 AUE524162 BEA524162 BNW524162 BXS524162 CHO524162 CRK524162 DBG524162 DLC524162 DUY524162 EEU524162 EOQ524162 EYM524162 FII524162 FSE524162 GCA524162 GLW524162 GVS524162 HFO524162 HPK524162 HZG524162 IJC524162 ISY524162 JCU524162 JMQ524162 JWM524162 KGI524162 KQE524162 LAA524162 LJW524162 LTS524162 MDO524162 MNK524162 MXG524162 NHC524162 NQY524162 OAU524162 OKQ524162 OUM524162 PEI524162 POE524162 PYA524162 QHW524162 QRS524162 RBO524162 RLK524162 RVG524162 SFC524162 SOY524162 SYU524162 TIQ524162 TSM524162 UCI524162 UME524162 UWA524162 VFW524162 VPS524162 VZO524162 WJK524162 WTG524162 I589698 GU589698 QQ589698 AAM589698 AKI589698 AUE589698 BEA589698 BNW589698 BXS589698 CHO589698 CRK589698 DBG589698 DLC589698 DUY589698 EEU589698 EOQ589698 EYM589698 FII589698 FSE589698 GCA589698 GLW589698 GVS589698 HFO589698 HPK589698 HZG589698 IJC589698 ISY589698 JCU589698 JMQ589698 JWM589698 KGI589698 KQE589698 LAA589698 LJW589698 LTS589698 MDO589698 MNK589698 MXG589698 NHC589698 NQY589698 OAU589698 OKQ589698 OUM589698 PEI589698 POE589698 PYA589698 QHW589698 QRS589698 RBO589698 RLK589698 RVG589698 SFC589698 SOY589698 SYU589698 TIQ589698 TSM589698 UCI589698 UME589698 UWA589698 VFW589698 VPS589698 VZO589698 WJK589698 WTG589698 I655234 GU655234 QQ655234 AAM655234 AKI655234 AUE655234 BEA655234 BNW655234 BXS655234 CHO655234 CRK655234 DBG655234 DLC655234 DUY655234 EEU655234 EOQ655234 EYM655234 FII655234 FSE655234 GCA655234 GLW655234 GVS655234 HFO655234 HPK655234 HZG655234 IJC655234 ISY655234 JCU655234 JMQ655234 JWM655234 KGI655234 KQE655234 LAA655234 LJW655234 LTS655234 MDO655234 MNK655234 MXG655234 NHC655234 NQY655234 OAU655234 OKQ655234 OUM655234 PEI655234 POE655234 PYA655234 QHW655234 QRS655234 RBO655234 RLK655234 RVG655234 SFC655234 SOY655234 SYU655234 TIQ655234 TSM655234 UCI655234 UME655234 UWA655234 VFW655234 VPS655234 VZO655234 WJK655234 WTG655234 I720770 GU720770 QQ720770 AAM720770 AKI720770 AUE720770 BEA720770 BNW720770 BXS720770 CHO720770 CRK720770 DBG720770 DLC720770 DUY720770 EEU720770 EOQ720770 EYM720770 FII720770 FSE720770 GCA720770 GLW720770 GVS720770 HFO720770 HPK720770 HZG720770 IJC720770 ISY720770 JCU720770 JMQ720770 JWM720770 KGI720770 KQE720770 LAA720770 LJW720770 LTS720770 MDO720770 MNK720770 MXG720770 NHC720770 NQY720770 OAU720770 OKQ720770 OUM720770 PEI720770 POE720770 PYA720770 QHW720770 QRS720770 RBO720770 RLK720770 RVG720770 SFC720770 SOY720770 SYU720770 TIQ720770 TSM720770 UCI720770 UME720770 UWA720770 VFW720770 VPS720770 VZO720770 WJK720770 WTG720770 I786306 GU786306 QQ786306 AAM786306 AKI786306 AUE786306 BEA786306 BNW786306 BXS786306 CHO786306 CRK786306 DBG786306 DLC786306 DUY786306 EEU786306 EOQ786306 EYM786306 FII786306 FSE786306 GCA786306 GLW786306 GVS786306 HFO786306 HPK786306 HZG786306 IJC786306 ISY786306 JCU786306 JMQ786306 JWM786306 KGI786306 KQE786306 LAA786306 LJW786306 LTS786306 MDO786306 MNK786306 MXG786306 NHC786306 NQY786306 OAU786306 OKQ786306 OUM786306 PEI786306 POE786306 PYA786306 QHW786306 QRS786306 RBO786306 RLK786306 RVG786306 SFC786306 SOY786306 SYU786306 TIQ786306 TSM786306 UCI786306 UME786306 UWA786306 VFW786306 VPS786306 VZO786306 WJK786306 WTG786306 I851842 GU851842 QQ851842 AAM851842 AKI851842 AUE851842 BEA851842 BNW851842 BXS851842 CHO851842 CRK851842 DBG851842 DLC851842 DUY851842 EEU851842 EOQ851842 EYM851842 FII851842 FSE851842 GCA851842 GLW851842 GVS851842 HFO851842 HPK851842 HZG851842 IJC851842 ISY851842 JCU851842 JMQ851842 JWM851842 KGI851842 KQE851842 LAA851842 LJW851842 LTS851842 MDO851842 MNK851842 MXG851842 NHC851842 NQY851842 OAU851842 OKQ851842 OUM851842 PEI851842 POE851842 PYA851842 QHW851842 QRS851842 RBO851842 RLK851842 RVG851842 SFC851842 SOY851842 SYU851842 TIQ851842 TSM851842 UCI851842 UME851842 UWA851842 VFW851842 VPS851842 VZO851842 WJK851842 WTG851842 I917378 GU917378 QQ917378 AAM917378 AKI917378 AUE917378 BEA917378 BNW917378 BXS917378 CHO917378 CRK917378 DBG917378 DLC917378 DUY917378 EEU917378 EOQ917378 EYM917378 FII917378 FSE917378 GCA917378 GLW917378 GVS917378 HFO917378 HPK917378 HZG917378 IJC917378 ISY917378 JCU917378 JMQ917378 JWM917378 KGI917378 KQE917378 LAA917378 LJW917378 LTS917378 MDO917378 MNK917378 MXG917378 NHC917378 NQY917378 OAU917378 OKQ917378 OUM917378 PEI917378 POE917378 PYA917378 QHW917378 QRS917378 RBO917378 RLK917378 RVG917378 SFC917378 SOY917378 SYU917378 TIQ917378 TSM917378 UCI917378 UME917378 UWA917378 VFW917378 VPS917378 VZO917378 WJK917378 WTG917378 I982914 GU982914 QQ982914 AAM982914 AKI982914 AUE982914 BEA982914 BNW982914 BXS982914 CHO982914 CRK982914 DBG982914 DLC982914 DUY982914 EEU982914 EOQ982914 EYM982914 FII982914 FSE982914 GCA982914 GLW982914 GVS982914 HFO982914 HPK982914 HZG982914 IJC982914 ISY982914 JCU982914 JMQ982914 JWM982914 KGI982914 KQE982914 LAA982914 LJW982914 LTS982914 MDO982914 MNK982914 MXG982914 NHC982914 NQY982914 OAU982914 OKQ982914 OUM982914 PEI982914 POE982914 PYA982914 QHW982914 QRS982914 RBO982914 RLK982914 RVG982914 SFC982914 SOY982914 SYU982914 TIQ982914 TSM982914 UCI982914 UME982914 UWA982914 VFW982914 VPS982914 VZO982914 WJK982914 WTG982914" xr:uid="{104AF0FA-D6A3-4E8A-8F5E-2254AD66B020}">
      <formula1>prix</formula1>
    </dataValidation>
    <dataValidation allowBlank="1" showInputMessage="1" showErrorMessage="1" promptTitle="Attention!" prompt="Une réponse allant de 0 à 12 mois est attendue._x000a_" sqref="HE65405:HE65409 RA65405:RA65409 AAW65405:AAW65409 AKS65405:AKS65409 AUO65405:AUO65409 BEK65405:BEK65409 BOG65405:BOG65409 BYC65405:BYC65409 CHY65405:CHY65409 CRU65405:CRU65409 DBQ65405:DBQ65409 DLM65405:DLM65409 DVI65405:DVI65409 EFE65405:EFE65409 EPA65405:EPA65409 EYW65405:EYW65409 FIS65405:FIS65409 FSO65405:FSO65409 GCK65405:GCK65409 GMG65405:GMG65409 GWC65405:GWC65409 HFY65405:HFY65409 HPU65405:HPU65409 HZQ65405:HZQ65409 IJM65405:IJM65409 ITI65405:ITI65409 JDE65405:JDE65409 JNA65405:JNA65409 JWW65405:JWW65409 KGS65405:KGS65409 KQO65405:KQO65409 LAK65405:LAK65409 LKG65405:LKG65409 LUC65405:LUC65409 MDY65405:MDY65409 MNU65405:MNU65409 MXQ65405:MXQ65409 NHM65405:NHM65409 NRI65405:NRI65409 OBE65405:OBE65409 OLA65405:OLA65409 OUW65405:OUW65409 PES65405:PES65409 POO65405:POO65409 PYK65405:PYK65409 QIG65405:QIG65409 QSC65405:QSC65409 RBY65405:RBY65409 RLU65405:RLU65409 RVQ65405:RVQ65409 SFM65405:SFM65409 SPI65405:SPI65409 SZE65405:SZE65409 TJA65405:TJA65409 TSW65405:TSW65409 UCS65405:UCS65409 UMO65405:UMO65409 UWK65405:UWK65409 VGG65405:VGG65409 VQC65405:VQC65409 VZY65405:VZY65409 WJU65405:WJU65409 WTQ65405:WTQ65409 HE130941:HE130945 RA130941:RA130945 AAW130941:AAW130945 AKS130941:AKS130945 AUO130941:AUO130945 BEK130941:BEK130945 BOG130941:BOG130945 BYC130941:BYC130945 CHY130941:CHY130945 CRU130941:CRU130945 DBQ130941:DBQ130945 DLM130941:DLM130945 DVI130941:DVI130945 EFE130941:EFE130945 EPA130941:EPA130945 EYW130941:EYW130945 FIS130941:FIS130945 FSO130941:FSO130945 GCK130941:GCK130945 GMG130941:GMG130945 GWC130941:GWC130945 HFY130941:HFY130945 HPU130941:HPU130945 HZQ130941:HZQ130945 IJM130941:IJM130945 ITI130941:ITI130945 JDE130941:JDE130945 JNA130941:JNA130945 JWW130941:JWW130945 KGS130941:KGS130945 KQO130941:KQO130945 LAK130941:LAK130945 LKG130941:LKG130945 LUC130941:LUC130945 MDY130941:MDY130945 MNU130941:MNU130945 MXQ130941:MXQ130945 NHM130941:NHM130945 NRI130941:NRI130945 OBE130941:OBE130945 OLA130941:OLA130945 OUW130941:OUW130945 PES130941:PES130945 POO130941:POO130945 PYK130941:PYK130945 QIG130941:QIG130945 QSC130941:QSC130945 RBY130941:RBY130945 RLU130941:RLU130945 RVQ130941:RVQ130945 SFM130941:SFM130945 SPI130941:SPI130945 SZE130941:SZE130945 TJA130941:TJA130945 TSW130941:TSW130945 UCS130941:UCS130945 UMO130941:UMO130945 UWK130941:UWK130945 VGG130941:VGG130945 VQC130941:VQC130945 VZY130941:VZY130945 WJU130941:WJU130945 WTQ130941:WTQ130945 HE196477:HE196481 RA196477:RA196481 AAW196477:AAW196481 AKS196477:AKS196481 AUO196477:AUO196481 BEK196477:BEK196481 BOG196477:BOG196481 BYC196477:BYC196481 CHY196477:CHY196481 CRU196477:CRU196481 DBQ196477:DBQ196481 DLM196477:DLM196481 DVI196477:DVI196481 EFE196477:EFE196481 EPA196477:EPA196481 EYW196477:EYW196481 FIS196477:FIS196481 FSO196477:FSO196481 GCK196477:GCK196481 GMG196477:GMG196481 GWC196477:GWC196481 HFY196477:HFY196481 HPU196477:HPU196481 HZQ196477:HZQ196481 IJM196477:IJM196481 ITI196477:ITI196481 JDE196477:JDE196481 JNA196477:JNA196481 JWW196477:JWW196481 KGS196477:KGS196481 KQO196477:KQO196481 LAK196477:LAK196481 LKG196477:LKG196481 LUC196477:LUC196481 MDY196477:MDY196481 MNU196477:MNU196481 MXQ196477:MXQ196481 NHM196477:NHM196481 NRI196477:NRI196481 OBE196477:OBE196481 OLA196477:OLA196481 OUW196477:OUW196481 PES196477:PES196481 POO196477:POO196481 PYK196477:PYK196481 QIG196477:QIG196481 QSC196477:QSC196481 RBY196477:RBY196481 RLU196477:RLU196481 RVQ196477:RVQ196481 SFM196477:SFM196481 SPI196477:SPI196481 SZE196477:SZE196481 TJA196477:TJA196481 TSW196477:TSW196481 UCS196477:UCS196481 UMO196477:UMO196481 UWK196477:UWK196481 VGG196477:VGG196481 VQC196477:VQC196481 VZY196477:VZY196481 WJU196477:WJU196481 WTQ196477:WTQ196481 HE262013:HE262017 RA262013:RA262017 AAW262013:AAW262017 AKS262013:AKS262017 AUO262013:AUO262017 BEK262013:BEK262017 BOG262013:BOG262017 BYC262013:BYC262017 CHY262013:CHY262017 CRU262013:CRU262017 DBQ262013:DBQ262017 DLM262013:DLM262017 DVI262013:DVI262017 EFE262013:EFE262017 EPA262013:EPA262017 EYW262013:EYW262017 FIS262013:FIS262017 FSO262013:FSO262017 GCK262013:GCK262017 GMG262013:GMG262017 GWC262013:GWC262017 HFY262013:HFY262017 HPU262013:HPU262017 HZQ262013:HZQ262017 IJM262013:IJM262017 ITI262013:ITI262017 JDE262013:JDE262017 JNA262013:JNA262017 JWW262013:JWW262017 KGS262013:KGS262017 KQO262013:KQO262017 LAK262013:LAK262017 LKG262013:LKG262017 LUC262013:LUC262017 MDY262013:MDY262017 MNU262013:MNU262017 MXQ262013:MXQ262017 NHM262013:NHM262017 NRI262013:NRI262017 OBE262013:OBE262017 OLA262013:OLA262017 OUW262013:OUW262017 PES262013:PES262017 POO262013:POO262017 PYK262013:PYK262017 QIG262013:QIG262017 QSC262013:QSC262017 RBY262013:RBY262017 RLU262013:RLU262017 RVQ262013:RVQ262017 SFM262013:SFM262017 SPI262013:SPI262017 SZE262013:SZE262017 TJA262013:TJA262017 TSW262013:TSW262017 UCS262013:UCS262017 UMO262013:UMO262017 UWK262013:UWK262017 VGG262013:VGG262017 VQC262013:VQC262017 VZY262013:VZY262017 WJU262013:WJU262017 WTQ262013:WTQ262017 HE327549:HE327553 RA327549:RA327553 AAW327549:AAW327553 AKS327549:AKS327553 AUO327549:AUO327553 BEK327549:BEK327553 BOG327549:BOG327553 BYC327549:BYC327553 CHY327549:CHY327553 CRU327549:CRU327553 DBQ327549:DBQ327553 DLM327549:DLM327553 DVI327549:DVI327553 EFE327549:EFE327553 EPA327549:EPA327553 EYW327549:EYW327553 FIS327549:FIS327553 FSO327549:FSO327553 GCK327549:GCK327553 GMG327549:GMG327553 GWC327549:GWC327553 HFY327549:HFY327553 HPU327549:HPU327553 HZQ327549:HZQ327553 IJM327549:IJM327553 ITI327549:ITI327553 JDE327549:JDE327553 JNA327549:JNA327553 JWW327549:JWW327553 KGS327549:KGS327553 KQO327549:KQO327553 LAK327549:LAK327553 LKG327549:LKG327553 LUC327549:LUC327553 MDY327549:MDY327553 MNU327549:MNU327553 MXQ327549:MXQ327553 NHM327549:NHM327553 NRI327549:NRI327553 OBE327549:OBE327553 OLA327549:OLA327553 OUW327549:OUW327553 PES327549:PES327553 POO327549:POO327553 PYK327549:PYK327553 QIG327549:QIG327553 QSC327549:QSC327553 RBY327549:RBY327553 RLU327549:RLU327553 RVQ327549:RVQ327553 SFM327549:SFM327553 SPI327549:SPI327553 SZE327549:SZE327553 TJA327549:TJA327553 TSW327549:TSW327553 UCS327549:UCS327553 UMO327549:UMO327553 UWK327549:UWK327553 VGG327549:VGG327553 VQC327549:VQC327553 VZY327549:VZY327553 WJU327549:WJU327553 WTQ327549:WTQ327553 HE393085:HE393089 RA393085:RA393089 AAW393085:AAW393089 AKS393085:AKS393089 AUO393085:AUO393089 BEK393085:BEK393089 BOG393085:BOG393089 BYC393085:BYC393089 CHY393085:CHY393089 CRU393085:CRU393089 DBQ393085:DBQ393089 DLM393085:DLM393089 DVI393085:DVI393089 EFE393085:EFE393089 EPA393085:EPA393089 EYW393085:EYW393089 FIS393085:FIS393089 FSO393085:FSO393089 GCK393085:GCK393089 GMG393085:GMG393089 GWC393085:GWC393089 HFY393085:HFY393089 HPU393085:HPU393089 HZQ393085:HZQ393089 IJM393085:IJM393089 ITI393085:ITI393089 JDE393085:JDE393089 JNA393085:JNA393089 JWW393085:JWW393089 KGS393085:KGS393089 KQO393085:KQO393089 LAK393085:LAK393089 LKG393085:LKG393089 LUC393085:LUC393089 MDY393085:MDY393089 MNU393085:MNU393089 MXQ393085:MXQ393089 NHM393085:NHM393089 NRI393085:NRI393089 OBE393085:OBE393089 OLA393085:OLA393089 OUW393085:OUW393089 PES393085:PES393089 POO393085:POO393089 PYK393085:PYK393089 QIG393085:QIG393089 QSC393085:QSC393089 RBY393085:RBY393089 RLU393085:RLU393089 RVQ393085:RVQ393089 SFM393085:SFM393089 SPI393085:SPI393089 SZE393085:SZE393089 TJA393085:TJA393089 TSW393085:TSW393089 UCS393085:UCS393089 UMO393085:UMO393089 UWK393085:UWK393089 VGG393085:VGG393089 VQC393085:VQC393089 VZY393085:VZY393089 WJU393085:WJU393089 WTQ393085:WTQ393089 HE458621:HE458625 RA458621:RA458625 AAW458621:AAW458625 AKS458621:AKS458625 AUO458621:AUO458625 BEK458621:BEK458625 BOG458621:BOG458625 BYC458621:BYC458625 CHY458621:CHY458625 CRU458621:CRU458625 DBQ458621:DBQ458625 DLM458621:DLM458625 DVI458621:DVI458625 EFE458621:EFE458625 EPA458621:EPA458625 EYW458621:EYW458625 FIS458621:FIS458625 FSO458621:FSO458625 GCK458621:GCK458625 GMG458621:GMG458625 GWC458621:GWC458625 HFY458621:HFY458625 HPU458621:HPU458625 HZQ458621:HZQ458625 IJM458621:IJM458625 ITI458621:ITI458625 JDE458621:JDE458625 JNA458621:JNA458625 JWW458621:JWW458625 KGS458621:KGS458625 KQO458621:KQO458625 LAK458621:LAK458625 LKG458621:LKG458625 LUC458621:LUC458625 MDY458621:MDY458625 MNU458621:MNU458625 MXQ458621:MXQ458625 NHM458621:NHM458625 NRI458621:NRI458625 OBE458621:OBE458625 OLA458621:OLA458625 OUW458621:OUW458625 PES458621:PES458625 POO458621:POO458625 PYK458621:PYK458625 QIG458621:QIG458625 QSC458621:QSC458625 RBY458621:RBY458625 RLU458621:RLU458625 RVQ458621:RVQ458625 SFM458621:SFM458625 SPI458621:SPI458625 SZE458621:SZE458625 TJA458621:TJA458625 TSW458621:TSW458625 UCS458621:UCS458625 UMO458621:UMO458625 UWK458621:UWK458625 VGG458621:VGG458625 VQC458621:VQC458625 VZY458621:VZY458625 WJU458621:WJU458625 WTQ458621:WTQ458625 HE524157:HE524161 RA524157:RA524161 AAW524157:AAW524161 AKS524157:AKS524161 AUO524157:AUO524161 BEK524157:BEK524161 BOG524157:BOG524161 BYC524157:BYC524161 CHY524157:CHY524161 CRU524157:CRU524161 DBQ524157:DBQ524161 DLM524157:DLM524161 DVI524157:DVI524161 EFE524157:EFE524161 EPA524157:EPA524161 EYW524157:EYW524161 FIS524157:FIS524161 FSO524157:FSO524161 GCK524157:GCK524161 GMG524157:GMG524161 GWC524157:GWC524161 HFY524157:HFY524161 HPU524157:HPU524161 HZQ524157:HZQ524161 IJM524157:IJM524161 ITI524157:ITI524161 JDE524157:JDE524161 JNA524157:JNA524161 JWW524157:JWW524161 KGS524157:KGS524161 KQO524157:KQO524161 LAK524157:LAK524161 LKG524157:LKG524161 LUC524157:LUC524161 MDY524157:MDY524161 MNU524157:MNU524161 MXQ524157:MXQ524161 NHM524157:NHM524161 NRI524157:NRI524161 OBE524157:OBE524161 OLA524157:OLA524161 OUW524157:OUW524161 PES524157:PES524161 POO524157:POO524161 PYK524157:PYK524161 QIG524157:QIG524161 QSC524157:QSC524161 RBY524157:RBY524161 RLU524157:RLU524161 RVQ524157:RVQ524161 SFM524157:SFM524161 SPI524157:SPI524161 SZE524157:SZE524161 TJA524157:TJA524161 TSW524157:TSW524161 UCS524157:UCS524161 UMO524157:UMO524161 UWK524157:UWK524161 VGG524157:VGG524161 VQC524157:VQC524161 VZY524157:VZY524161 WJU524157:WJU524161 WTQ524157:WTQ524161 HE589693:HE589697 RA589693:RA589697 AAW589693:AAW589697 AKS589693:AKS589697 AUO589693:AUO589697 BEK589693:BEK589697 BOG589693:BOG589697 BYC589693:BYC589697 CHY589693:CHY589697 CRU589693:CRU589697 DBQ589693:DBQ589697 DLM589693:DLM589697 DVI589693:DVI589697 EFE589693:EFE589697 EPA589693:EPA589697 EYW589693:EYW589697 FIS589693:FIS589697 FSO589693:FSO589697 GCK589693:GCK589697 GMG589693:GMG589697 GWC589693:GWC589697 HFY589693:HFY589697 HPU589693:HPU589697 HZQ589693:HZQ589697 IJM589693:IJM589697 ITI589693:ITI589697 JDE589693:JDE589697 JNA589693:JNA589697 JWW589693:JWW589697 KGS589693:KGS589697 KQO589693:KQO589697 LAK589693:LAK589697 LKG589693:LKG589697 LUC589693:LUC589697 MDY589693:MDY589697 MNU589693:MNU589697 MXQ589693:MXQ589697 NHM589693:NHM589697 NRI589693:NRI589697 OBE589693:OBE589697 OLA589693:OLA589697 OUW589693:OUW589697 PES589693:PES589697 POO589693:POO589697 PYK589693:PYK589697 QIG589693:QIG589697 QSC589693:QSC589697 RBY589693:RBY589697 RLU589693:RLU589697 RVQ589693:RVQ589697 SFM589693:SFM589697 SPI589693:SPI589697 SZE589693:SZE589697 TJA589693:TJA589697 TSW589693:TSW589697 UCS589693:UCS589697 UMO589693:UMO589697 UWK589693:UWK589697 VGG589693:VGG589697 VQC589693:VQC589697 VZY589693:VZY589697 WJU589693:WJU589697 WTQ589693:WTQ589697 HE655229:HE655233 RA655229:RA655233 AAW655229:AAW655233 AKS655229:AKS655233 AUO655229:AUO655233 BEK655229:BEK655233 BOG655229:BOG655233 BYC655229:BYC655233 CHY655229:CHY655233 CRU655229:CRU655233 DBQ655229:DBQ655233 DLM655229:DLM655233 DVI655229:DVI655233 EFE655229:EFE655233 EPA655229:EPA655233 EYW655229:EYW655233 FIS655229:FIS655233 FSO655229:FSO655233 GCK655229:GCK655233 GMG655229:GMG655233 GWC655229:GWC655233 HFY655229:HFY655233 HPU655229:HPU655233 HZQ655229:HZQ655233 IJM655229:IJM655233 ITI655229:ITI655233 JDE655229:JDE655233 JNA655229:JNA655233 JWW655229:JWW655233 KGS655229:KGS655233 KQO655229:KQO655233 LAK655229:LAK655233 LKG655229:LKG655233 LUC655229:LUC655233 MDY655229:MDY655233 MNU655229:MNU655233 MXQ655229:MXQ655233 NHM655229:NHM655233 NRI655229:NRI655233 OBE655229:OBE655233 OLA655229:OLA655233 OUW655229:OUW655233 PES655229:PES655233 POO655229:POO655233 PYK655229:PYK655233 QIG655229:QIG655233 QSC655229:QSC655233 RBY655229:RBY655233 RLU655229:RLU655233 RVQ655229:RVQ655233 SFM655229:SFM655233 SPI655229:SPI655233 SZE655229:SZE655233 TJA655229:TJA655233 TSW655229:TSW655233 UCS655229:UCS655233 UMO655229:UMO655233 UWK655229:UWK655233 VGG655229:VGG655233 VQC655229:VQC655233 VZY655229:VZY655233 WJU655229:WJU655233 WTQ655229:WTQ655233 HE720765:HE720769 RA720765:RA720769 AAW720765:AAW720769 AKS720765:AKS720769 AUO720765:AUO720769 BEK720765:BEK720769 BOG720765:BOG720769 BYC720765:BYC720769 CHY720765:CHY720769 CRU720765:CRU720769 DBQ720765:DBQ720769 DLM720765:DLM720769 DVI720765:DVI720769 EFE720765:EFE720769 EPA720765:EPA720769 EYW720765:EYW720769 FIS720765:FIS720769 FSO720765:FSO720769 GCK720765:GCK720769 GMG720765:GMG720769 GWC720765:GWC720769 HFY720765:HFY720769 HPU720765:HPU720769 HZQ720765:HZQ720769 IJM720765:IJM720769 ITI720765:ITI720769 JDE720765:JDE720769 JNA720765:JNA720769 JWW720765:JWW720769 KGS720765:KGS720769 KQO720765:KQO720769 LAK720765:LAK720769 LKG720765:LKG720769 LUC720765:LUC720769 MDY720765:MDY720769 MNU720765:MNU720769 MXQ720765:MXQ720769 NHM720765:NHM720769 NRI720765:NRI720769 OBE720765:OBE720769 OLA720765:OLA720769 OUW720765:OUW720769 PES720765:PES720769 POO720765:POO720769 PYK720765:PYK720769 QIG720765:QIG720769 QSC720765:QSC720769 RBY720765:RBY720769 RLU720765:RLU720769 RVQ720765:RVQ720769 SFM720765:SFM720769 SPI720765:SPI720769 SZE720765:SZE720769 TJA720765:TJA720769 TSW720765:TSW720769 UCS720765:UCS720769 UMO720765:UMO720769 UWK720765:UWK720769 VGG720765:VGG720769 VQC720765:VQC720769 VZY720765:VZY720769 WJU720765:WJU720769 WTQ720765:WTQ720769 HE786301:HE786305 RA786301:RA786305 AAW786301:AAW786305 AKS786301:AKS786305 AUO786301:AUO786305 BEK786301:BEK786305 BOG786301:BOG786305 BYC786301:BYC786305 CHY786301:CHY786305 CRU786301:CRU786305 DBQ786301:DBQ786305 DLM786301:DLM786305 DVI786301:DVI786305 EFE786301:EFE786305 EPA786301:EPA786305 EYW786301:EYW786305 FIS786301:FIS786305 FSO786301:FSO786305 GCK786301:GCK786305 GMG786301:GMG786305 GWC786301:GWC786305 HFY786301:HFY786305 HPU786301:HPU786305 HZQ786301:HZQ786305 IJM786301:IJM786305 ITI786301:ITI786305 JDE786301:JDE786305 JNA786301:JNA786305 JWW786301:JWW786305 KGS786301:KGS786305 KQO786301:KQO786305 LAK786301:LAK786305 LKG786301:LKG786305 LUC786301:LUC786305 MDY786301:MDY786305 MNU786301:MNU786305 MXQ786301:MXQ786305 NHM786301:NHM786305 NRI786301:NRI786305 OBE786301:OBE786305 OLA786301:OLA786305 OUW786301:OUW786305 PES786301:PES786305 POO786301:POO786305 PYK786301:PYK786305 QIG786301:QIG786305 QSC786301:QSC786305 RBY786301:RBY786305 RLU786301:RLU786305 RVQ786301:RVQ786305 SFM786301:SFM786305 SPI786301:SPI786305 SZE786301:SZE786305 TJA786301:TJA786305 TSW786301:TSW786305 UCS786301:UCS786305 UMO786301:UMO786305 UWK786301:UWK786305 VGG786301:VGG786305 VQC786301:VQC786305 VZY786301:VZY786305 WJU786301:WJU786305 WTQ786301:WTQ786305 HE851837:HE851841 RA851837:RA851841 AAW851837:AAW851841 AKS851837:AKS851841 AUO851837:AUO851841 BEK851837:BEK851841 BOG851837:BOG851841 BYC851837:BYC851841 CHY851837:CHY851841 CRU851837:CRU851841 DBQ851837:DBQ851841 DLM851837:DLM851841 DVI851837:DVI851841 EFE851837:EFE851841 EPA851837:EPA851841 EYW851837:EYW851841 FIS851837:FIS851841 FSO851837:FSO851841 GCK851837:GCK851841 GMG851837:GMG851841 GWC851837:GWC851841 HFY851837:HFY851841 HPU851837:HPU851841 HZQ851837:HZQ851841 IJM851837:IJM851841 ITI851837:ITI851841 JDE851837:JDE851841 JNA851837:JNA851841 JWW851837:JWW851841 KGS851837:KGS851841 KQO851837:KQO851841 LAK851837:LAK851841 LKG851837:LKG851841 LUC851837:LUC851841 MDY851837:MDY851841 MNU851837:MNU851841 MXQ851837:MXQ851841 NHM851837:NHM851841 NRI851837:NRI851841 OBE851837:OBE851841 OLA851837:OLA851841 OUW851837:OUW851841 PES851837:PES851841 POO851837:POO851841 PYK851837:PYK851841 QIG851837:QIG851841 QSC851837:QSC851841 RBY851837:RBY851841 RLU851837:RLU851841 RVQ851837:RVQ851841 SFM851837:SFM851841 SPI851837:SPI851841 SZE851837:SZE851841 TJA851837:TJA851841 TSW851837:TSW851841 UCS851837:UCS851841 UMO851837:UMO851841 UWK851837:UWK851841 VGG851837:VGG851841 VQC851837:VQC851841 VZY851837:VZY851841 WJU851837:WJU851841 WTQ851837:WTQ851841 HE917373:HE917377 RA917373:RA917377 AAW917373:AAW917377 AKS917373:AKS917377 AUO917373:AUO917377 BEK917373:BEK917377 BOG917373:BOG917377 BYC917373:BYC917377 CHY917373:CHY917377 CRU917373:CRU917377 DBQ917373:DBQ917377 DLM917373:DLM917377 DVI917373:DVI917377 EFE917373:EFE917377 EPA917373:EPA917377 EYW917373:EYW917377 FIS917373:FIS917377 FSO917373:FSO917377 GCK917373:GCK917377 GMG917373:GMG917377 GWC917373:GWC917377 HFY917373:HFY917377 HPU917373:HPU917377 HZQ917373:HZQ917377 IJM917373:IJM917377 ITI917373:ITI917377 JDE917373:JDE917377 JNA917373:JNA917377 JWW917373:JWW917377 KGS917373:KGS917377 KQO917373:KQO917377 LAK917373:LAK917377 LKG917373:LKG917377 LUC917373:LUC917377 MDY917373:MDY917377 MNU917373:MNU917377 MXQ917373:MXQ917377 NHM917373:NHM917377 NRI917373:NRI917377 OBE917373:OBE917377 OLA917373:OLA917377 OUW917373:OUW917377 PES917373:PES917377 POO917373:POO917377 PYK917373:PYK917377 QIG917373:QIG917377 QSC917373:QSC917377 RBY917373:RBY917377 RLU917373:RLU917377 RVQ917373:RVQ917377 SFM917373:SFM917377 SPI917373:SPI917377 SZE917373:SZE917377 TJA917373:TJA917377 TSW917373:TSW917377 UCS917373:UCS917377 UMO917373:UMO917377 UWK917373:UWK917377 VGG917373:VGG917377 VQC917373:VQC917377 VZY917373:VZY917377 WJU917373:WJU917377 WTQ917373:WTQ917377 HE982909:HE982913 RA982909:RA982913 AAW982909:AAW982913 AKS982909:AKS982913 AUO982909:AUO982913 BEK982909:BEK982913 BOG982909:BOG982913 BYC982909:BYC982913 CHY982909:CHY982913 CRU982909:CRU982913 DBQ982909:DBQ982913 DLM982909:DLM982913 DVI982909:DVI982913 EFE982909:EFE982913 EPA982909:EPA982913 EYW982909:EYW982913 FIS982909:FIS982913 FSO982909:FSO982913 GCK982909:GCK982913 GMG982909:GMG982913 GWC982909:GWC982913 HFY982909:HFY982913 HPU982909:HPU982913 HZQ982909:HZQ982913 IJM982909:IJM982913 ITI982909:ITI982913 JDE982909:JDE982913 JNA982909:JNA982913 JWW982909:JWW982913 KGS982909:KGS982913 KQO982909:KQO982913 LAK982909:LAK982913 LKG982909:LKG982913 LUC982909:LUC982913 MDY982909:MDY982913 MNU982909:MNU982913 MXQ982909:MXQ982913 NHM982909:NHM982913 NRI982909:NRI982913 OBE982909:OBE982913 OLA982909:OLA982913 OUW982909:OUW982913 PES982909:PES982913 POO982909:POO982913 PYK982909:PYK982913 QIG982909:QIG982913 QSC982909:QSC982913 RBY982909:RBY982913 RLU982909:RLU982913 RVQ982909:RVQ982913 SFM982909:SFM982913 SPI982909:SPI982913 SZE982909:SZE982913 TJA982909:TJA982913 TSW982909:TSW982913 UCS982909:UCS982913 UMO982909:UMO982913 UWK982909:UWK982913 VGG982909:VGG982913 VQC982909:VQC982913 VZY982909:VZY982913 WJU982909:WJU982913 WTQ982909:WTQ982913" xr:uid="{545D3284-4C5D-42A6-B9E0-84B12DDDB3E9}"/>
    <dataValidation allowBlank="1" showInputMessage="1" showErrorMessage="1" promptTitle="Attention!" prompt="Une réponse en jours est attendue" sqref="HC65405:HC65411 QY65405:QY65411 AAU65405:AAU65411 AKQ65405:AKQ65411 AUM65405:AUM65411 BEI65405:BEI65411 BOE65405:BOE65411 BYA65405:BYA65411 CHW65405:CHW65411 CRS65405:CRS65411 DBO65405:DBO65411 DLK65405:DLK65411 DVG65405:DVG65411 EFC65405:EFC65411 EOY65405:EOY65411 EYU65405:EYU65411 FIQ65405:FIQ65411 FSM65405:FSM65411 GCI65405:GCI65411 GME65405:GME65411 GWA65405:GWA65411 HFW65405:HFW65411 HPS65405:HPS65411 HZO65405:HZO65411 IJK65405:IJK65411 ITG65405:ITG65411 JDC65405:JDC65411 JMY65405:JMY65411 JWU65405:JWU65411 KGQ65405:KGQ65411 KQM65405:KQM65411 LAI65405:LAI65411 LKE65405:LKE65411 LUA65405:LUA65411 MDW65405:MDW65411 MNS65405:MNS65411 MXO65405:MXO65411 NHK65405:NHK65411 NRG65405:NRG65411 OBC65405:OBC65411 OKY65405:OKY65411 OUU65405:OUU65411 PEQ65405:PEQ65411 POM65405:POM65411 PYI65405:PYI65411 QIE65405:QIE65411 QSA65405:QSA65411 RBW65405:RBW65411 RLS65405:RLS65411 RVO65405:RVO65411 SFK65405:SFK65411 SPG65405:SPG65411 SZC65405:SZC65411 TIY65405:TIY65411 TSU65405:TSU65411 UCQ65405:UCQ65411 UMM65405:UMM65411 UWI65405:UWI65411 VGE65405:VGE65411 VQA65405:VQA65411 VZW65405:VZW65411 WJS65405:WJS65411 WTO65405:WTO65411 HC130941:HC130947 QY130941:QY130947 AAU130941:AAU130947 AKQ130941:AKQ130947 AUM130941:AUM130947 BEI130941:BEI130947 BOE130941:BOE130947 BYA130941:BYA130947 CHW130941:CHW130947 CRS130941:CRS130947 DBO130941:DBO130947 DLK130941:DLK130947 DVG130941:DVG130947 EFC130941:EFC130947 EOY130941:EOY130947 EYU130941:EYU130947 FIQ130941:FIQ130947 FSM130941:FSM130947 GCI130941:GCI130947 GME130941:GME130947 GWA130941:GWA130947 HFW130941:HFW130947 HPS130941:HPS130947 HZO130941:HZO130947 IJK130941:IJK130947 ITG130941:ITG130947 JDC130941:JDC130947 JMY130941:JMY130947 JWU130941:JWU130947 KGQ130941:KGQ130947 KQM130941:KQM130947 LAI130941:LAI130947 LKE130941:LKE130947 LUA130941:LUA130947 MDW130941:MDW130947 MNS130941:MNS130947 MXO130941:MXO130947 NHK130941:NHK130947 NRG130941:NRG130947 OBC130941:OBC130947 OKY130941:OKY130947 OUU130941:OUU130947 PEQ130941:PEQ130947 POM130941:POM130947 PYI130941:PYI130947 QIE130941:QIE130947 QSA130941:QSA130947 RBW130941:RBW130947 RLS130941:RLS130947 RVO130941:RVO130947 SFK130941:SFK130947 SPG130941:SPG130947 SZC130941:SZC130947 TIY130941:TIY130947 TSU130941:TSU130947 UCQ130941:UCQ130947 UMM130941:UMM130947 UWI130941:UWI130947 VGE130941:VGE130947 VQA130941:VQA130947 VZW130941:VZW130947 WJS130941:WJS130947 WTO130941:WTO130947 HC196477:HC196483 QY196477:QY196483 AAU196477:AAU196483 AKQ196477:AKQ196483 AUM196477:AUM196483 BEI196477:BEI196483 BOE196477:BOE196483 BYA196477:BYA196483 CHW196477:CHW196483 CRS196477:CRS196483 DBO196477:DBO196483 DLK196477:DLK196483 DVG196477:DVG196483 EFC196477:EFC196483 EOY196477:EOY196483 EYU196477:EYU196483 FIQ196477:FIQ196483 FSM196477:FSM196483 GCI196477:GCI196483 GME196477:GME196483 GWA196477:GWA196483 HFW196477:HFW196483 HPS196477:HPS196483 HZO196477:HZO196483 IJK196477:IJK196483 ITG196477:ITG196483 JDC196477:JDC196483 JMY196477:JMY196483 JWU196477:JWU196483 KGQ196477:KGQ196483 KQM196477:KQM196483 LAI196477:LAI196483 LKE196477:LKE196483 LUA196477:LUA196483 MDW196477:MDW196483 MNS196477:MNS196483 MXO196477:MXO196483 NHK196477:NHK196483 NRG196477:NRG196483 OBC196477:OBC196483 OKY196477:OKY196483 OUU196477:OUU196483 PEQ196477:PEQ196483 POM196477:POM196483 PYI196477:PYI196483 QIE196477:QIE196483 QSA196477:QSA196483 RBW196477:RBW196483 RLS196477:RLS196483 RVO196477:RVO196483 SFK196477:SFK196483 SPG196477:SPG196483 SZC196477:SZC196483 TIY196477:TIY196483 TSU196477:TSU196483 UCQ196477:UCQ196483 UMM196477:UMM196483 UWI196477:UWI196483 VGE196477:VGE196483 VQA196477:VQA196483 VZW196477:VZW196483 WJS196477:WJS196483 WTO196477:WTO196483 HC262013:HC262019 QY262013:QY262019 AAU262013:AAU262019 AKQ262013:AKQ262019 AUM262013:AUM262019 BEI262013:BEI262019 BOE262013:BOE262019 BYA262013:BYA262019 CHW262013:CHW262019 CRS262013:CRS262019 DBO262013:DBO262019 DLK262013:DLK262019 DVG262013:DVG262019 EFC262013:EFC262019 EOY262013:EOY262019 EYU262013:EYU262019 FIQ262013:FIQ262019 FSM262013:FSM262019 GCI262013:GCI262019 GME262013:GME262019 GWA262013:GWA262019 HFW262013:HFW262019 HPS262013:HPS262019 HZO262013:HZO262019 IJK262013:IJK262019 ITG262013:ITG262019 JDC262013:JDC262019 JMY262013:JMY262019 JWU262013:JWU262019 KGQ262013:KGQ262019 KQM262013:KQM262019 LAI262013:LAI262019 LKE262013:LKE262019 LUA262013:LUA262019 MDW262013:MDW262019 MNS262013:MNS262019 MXO262013:MXO262019 NHK262013:NHK262019 NRG262013:NRG262019 OBC262013:OBC262019 OKY262013:OKY262019 OUU262013:OUU262019 PEQ262013:PEQ262019 POM262013:POM262019 PYI262013:PYI262019 QIE262013:QIE262019 QSA262013:QSA262019 RBW262013:RBW262019 RLS262013:RLS262019 RVO262013:RVO262019 SFK262013:SFK262019 SPG262013:SPG262019 SZC262013:SZC262019 TIY262013:TIY262019 TSU262013:TSU262019 UCQ262013:UCQ262019 UMM262013:UMM262019 UWI262013:UWI262019 VGE262013:VGE262019 VQA262013:VQA262019 VZW262013:VZW262019 WJS262013:WJS262019 WTO262013:WTO262019 HC327549:HC327555 QY327549:QY327555 AAU327549:AAU327555 AKQ327549:AKQ327555 AUM327549:AUM327555 BEI327549:BEI327555 BOE327549:BOE327555 BYA327549:BYA327555 CHW327549:CHW327555 CRS327549:CRS327555 DBO327549:DBO327555 DLK327549:DLK327555 DVG327549:DVG327555 EFC327549:EFC327555 EOY327549:EOY327555 EYU327549:EYU327555 FIQ327549:FIQ327555 FSM327549:FSM327555 GCI327549:GCI327555 GME327549:GME327555 GWA327549:GWA327555 HFW327549:HFW327555 HPS327549:HPS327555 HZO327549:HZO327555 IJK327549:IJK327555 ITG327549:ITG327555 JDC327549:JDC327555 JMY327549:JMY327555 JWU327549:JWU327555 KGQ327549:KGQ327555 KQM327549:KQM327555 LAI327549:LAI327555 LKE327549:LKE327555 LUA327549:LUA327555 MDW327549:MDW327555 MNS327549:MNS327555 MXO327549:MXO327555 NHK327549:NHK327555 NRG327549:NRG327555 OBC327549:OBC327555 OKY327549:OKY327555 OUU327549:OUU327555 PEQ327549:PEQ327555 POM327549:POM327555 PYI327549:PYI327555 QIE327549:QIE327555 QSA327549:QSA327555 RBW327549:RBW327555 RLS327549:RLS327555 RVO327549:RVO327555 SFK327549:SFK327555 SPG327549:SPG327555 SZC327549:SZC327555 TIY327549:TIY327555 TSU327549:TSU327555 UCQ327549:UCQ327555 UMM327549:UMM327555 UWI327549:UWI327555 VGE327549:VGE327555 VQA327549:VQA327555 VZW327549:VZW327555 WJS327549:WJS327555 WTO327549:WTO327555 HC393085:HC393091 QY393085:QY393091 AAU393085:AAU393091 AKQ393085:AKQ393091 AUM393085:AUM393091 BEI393085:BEI393091 BOE393085:BOE393091 BYA393085:BYA393091 CHW393085:CHW393091 CRS393085:CRS393091 DBO393085:DBO393091 DLK393085:DLK393091 DVG393085:DVG393091 EFC393085:EFC393091 EOY393085:EOY393091 EYU393085:EYU393091 FIQ393085:FIQ393091 FSM393085:FSM393091 GCI393085:GCI393091 GME393085:GME393091 GWA393085:GWA393091 HFW393085:HFW393091 HPS393085:HPS393091 HZO393085:HZO393091 IJK393085:IJK393091 ITG393085:ITG393091 JDC393085:JDC393091 JMY393085:JMY393091 JWU393085:JWU393091 KGQ393085:KGQ393091 KQM393085:KQM393091 LAI393085:LAI393091 LKE393085:LKE393091 LUA393085:LUA393091 MDW393085:MDW393091 MNS393085:MNS393091 MXO393085:MXO393091 NHK393085:NHK393091 NRG393085:NRG393091 OBC393085:OBC393091 OKY393085:OKY393091 OUU393085:OUU393091 PEQ393085:PEQ393091 POM393085:POM393091 PYI393085:PYI393091 QIE393085:QIE393091 QSA393085:QSA393091 RBW393085:RBW393091 RLS393085:RLS393091 RVO393085:RVO393091 SFK393085:SFK393091 SPG393085:SPG393091 SZC393085:SZC393091 TIY393085:TIY393091 TSU393085:TSU393091 UCQ393085:UCQ393091 UMM393085:UMM393091 UWI393085:UWI393091 VGE393085:VGE393091 VQA393085:VQA393091 VZW393085:VZW393091 WJS393085:WJS393091 WTO393085:WTO393091 HC458621:HC458627 QY458621:QY458627 AAU458621:AAU458627 AKQ458621:AKQ458627 AUM458621:AUM458627 BEI458621:BEI458627 BOE458621:BOE458627 BYA458621:BYA458627 CHW458621:CHW458627 CRS458621:CRS458627 DBO458621:DBO458627 DLK458621:DLK458627 DVG458621:DVG458627 EFC458621:EFC458627 EOY458621:EOY458627 EYU458621:EYU458627 FIQ458621:FIQ458627 FSM458621:FSM458627 GCI458621:GCI458627 GME458621:GME458627 GWA458621:GWA458627 HFW458621:HFW458627 HPS458621:HPS458627 HZO458621:HZO458627 IJK458621:IJK458627 ITG458621:ITG458627 JDC458621:JDC458627 JMY458621:JMY458627 JWU458621:JWU458627 KGQ458621:KGQ458627 KQM458621:KQM458627 LAI458621:LAI458627 LKE458621:LKE458627 LUA458621:LUA458627 MDW458621:MDW458627 MNS458621:MNS458627 MXO458621:MXO458627 NHK458621:NHK458627 NRG458621:NRG458627 OBC458621:OBC458627 OKY458621:OKY458627 OUU458621:OUU458627 PEQ458621:PEQ458627 POM458621:POM458627 PYI458621:PYI458627 QIE458621:QIE458627 QSA458621:QSA458627 RBW458621:RBW458627 RLS458621:RLS458627 RVO458621:RVO458627 SFK458621:SFK458627 SPG458621:SPG458627 SZC458621:SZC458627 TIY458621:TIY458627 TSU458621:TSU458627 UCQ458621:UCQ458627 UMM458621:UMM458627 UWI458621:UWI458627 VGE458621:VGE458627 VQA458621:VQA458627 VZW458621:VZW458627 WJS458621:WJS458627 WTO458621:WTO458627 HC524157:HC524163 QY524157:QY524163 AAU524157:AAU524163 AKQ524157:AKQ524163 AUM524157:AUM524163 BEI524157:BEI524163 BOE524157:BOE524163 BYA524157:BYA524163 CHW524157:CHW524163 CRS524157:CRS524163 DBO524157:DBO524163 DLK524157:DLK524163 DVG524157:DVG524163 EFC524157:EFC524163 EOY524157:EOY524163 EYU524157:EYU524163 FIQ524157:FIQ524163 FSM524157:FSM524163 GCI524157:GCI524163 GME524157:GME524163 GWA524157:GWA524163 HFW524157:HFW524163 HPS524157:HPS524163 HZO524157:HZO524163 IJK524157:IJK524163 ITG524157:ITG524163 JDC524157:JDC524163 JMY524157:JMY524163 JWU524157:JWU524163 KGQ524157:KGQ524163 KQM524157:KQM524163 LAI524157:LAI524163 LKE524157:LKE524163 LUA524157:LUA524163 MDW524157:MDW524163 MNS524157:MNS524163 MXO524157:MXO524163 NHK524157:NHK524163 NRG524157:NRG524163 OBC524157:OBC524163 OKY524157:OKY524163 OUU524157:OUU524163 PEQ524157:PEQ524163 POM524157:POM524163 PYI524157:PYI524163 QIE524157:QIE524163 QSA524157:QSA524163 RBW524157:RBW524163 RLS524157:RLS524163 RVO524157:RVO524163 SFK524157:SFK524163 SPG524157:SPG524163 SZC524157:SZC524163 TIY524157:TIY524163 TSU524157:TSU524163 UCQ524157:UCQ524163 UMM524157:UMM524163 UWI524157:UWI524163 VGE524157:VGE524163 VQA524157:VQA524163 VZW524157:VZW524163 WJS524157:WJS524163 WTO524157:WTO524163 HC589693:HC589699 QY589693:QY589699 AAU589693:AAU589699 AKQ589693:AKQ589699 AUM589693:AUM589699 BEI589693:BEI589699 BOE589693:BOE589699 BYA589693:BYA589699 CHW589693:CHW589699 CRS589693:CRS589699 DBO589693:DBO589699 DLK589693:DLK589699 DVG589693:DVG589699 EFC589693:EFC589699 EOY589693:EOY589699 EYU589693:EYU589699 FIQ589693:FIQ589699 FSM589693:FSM589699 GCI589693:GCI589699 GME589693:GME589699 GWA589693:GWA589699 HFW589693:HFW589699 HPS589693:HPS589699 HZO589693:HZO589699 IJK589693:IJK589699 ITG589693:ITG589699 JDC589693:JDC589699 JMY589693:JMY589699 JWU589693:JWU589699 KGQ589693:KGQ589699 KQM589693:KQM589699 LAI589693:LAI589699 LKE589693:LKE589699 LUA589693:LUA589699 MDW589693:MDW589699 MNS589693:MNS589699 MXO589693:MXO589699 NHK589693:NHK589699 NRG589693:NRG589699 OBC589693:OBC589699 OKY589693:OKY589699 OUU589693:OUU589699 PEQ589693:PEQ589699 POM589693:POM589699 PYI589693:PYI589699 QIE589693:QIE589699 QSA589693:QSA589699 RBW589693:RBW589699 RLS589693:RLS589699 RVO589693:RVO589699 SFK589693:SFK589699 SPG589693:SPG589699 SZC589693:SZC589699 TIY589693:TIY589699 TSU589693:TSU589699 UCQ589693:UCQ589699 UMM589693:UMM589699 UWI589693:UWI589699 VGE589693:VGE589699 VQA589693:VQA589699 VZW589693:VZW589699 WJS589693:WJS589699 WTO589693:WTO589699 HC655229:HC655235 QY655229:QY655235 AAU655229:AAU655235 AKQ655229:AKQ655235 AUM655229:AUM655235 BEI655229:BEI655235 BOE655229:BOE655235 BYA655229:BYA655235 CHW655229:CHW655235 CRS655229:CRS655235 DBO655229:DBO655235 DLK655229:DLK655235 DVG655229:DVG655235 EFC655229:EFC655235 EOY655229:EOY655235 EYU655229:EYU655235 FIQ655229:FIQ655235 FSM655229:FSM655235 GCI655229:GCI655235 GME655229:GME655235 GWA655229:GWA655235 HFW655229:HFW655235 HPS655229:HPS655235 HZO655229:HZO655235 IJK655229:IJK655235 ITG655229:ITG655235 JDC655229:JDC655235 JMY655229:JMY655235 JWU655229:JWU655235 KGQ655229:KGQ655235 KQM655229:KQM655235 LAI655229:LAI655235 LKE655229:LKE655235 LUA655229:LUA655235 MDW655229:MDW655235 MNS655229:MNS655235 MXO655229:MXO655235 NHK655229:NHK655235 NRG655229:NRG655235 OBC655229:OBC655235 OKY655229:OKY655235 OUU655229:OUU655235 PEQ655229:PEQ655235 POM655229:POM655235 PYI655229:PYI655235 QIE655229:QIE655235 QSA655229:QSA655235 RBW655229:RBW655235 RLS655229:RLS655235 RVO655229:RVO655235 SFK655229:SFK655235 SPG655229:SPG655235 SZC655229:SZC655235 TIY655229:TIY655235 TSU655229:TSU655235 UCQ655229:UCQ655235 UMM655229:UMM655235 UWI655229:UWI655235 VGE655229:VGE655235 VQA655229:VQA655235 VZW655229:VZW655235 WJS655229:WJS655235 WTO655229:WTO655235 HC720765:HC720771 QY720765:QY720771 AAU720765:AAU720771 AKQ720765:AKQ720771 AUM720765:AUM720771 BEI720765:BEI720771 BOE720765:BOE720771 BYA720765:BYA720771 CHW720765:CHW720771 CRS720765:CRS720771 DBO720765:DBO720771 DLK720765:DLK720771 DVG720765:DVG720771 EFC720765:EFC720771 EOY720765:EOY720771 EYU720765:EYU720771 FIQ720765:FIQ720771 FSM720765:FSM720771 GCI720765:GCI720771 GME720765:GME720771 GWA720765:GWA720771 HFW720765:HFW720771 HPS720765:HPS720771 HZO720765:HZO720771 IJK720765:IJK720771 ITG720765:ITG720771 JDC720765:JDC720771 JMY720765:JMY720771 JWU720765:JWU720771 KGQ720765:KGQ720771 KQM720765:KQM720771 LAI720765:LAI720771 LKE720765:LKE720771 LUA720765:LUA720771 MDW720765:MDW720771 MNS720765:MNS720771 MXO720765:MXO720771 NHK720765:NHK720771 NRG720765:NRG720771 OBC720765:OBC720771 OKY720765:OKY720771 OUU720765:OUU720771 PEQ720765:PEQ720771 POM720765:POM720771 PYI720765:PYI720771 QIE720765:QIE720771 QSA720765:QSA720771 RBW720765:RBW720771 RLS720765:RLS720771 RVO720765:RVO720771 SFK720765:SFK720771 SPG720765:SPG720771 SZC720765:SZC720771 TIY720765:TIY720771 TSU720765:TSU720771 UCQ720765:UCQ720771 UMM720765:UMM720771 UWI720765:UWI720771 VGE720765:VGE720771 VQA720765:VQA720771 VZW720765:VZW720771 WJS720765:WJS720771 WTO720765:WTO720771 HC786301:HC786307 QY786301:QY786307 AAU786301:AAU786307 AKQ786301:AKQ786307 AUM786301:AUM786307 BEI786301:BEI786307 BOE786301:BOE786307 BYA786301:BYA786307 CHW786301:CHW786307 CRS786301:CRS786307 DBO786301:DBO786307 DLK786301:DLK786307 DVG786301:DVG786307 EFC786301:EFC786307 EOY786301:EOY786307 EYU786301:EYU786307 FIQ786301:FIQ786307 FSM786301:FSM786307 GCI786301:GCI786307 GME786301:GME786307 GWA786301:GWA786307 HFW786301:HFW786307 HPS786301:HPS786307 HZO786301:HZO786307 IJK786301:IJK786307 ITG786301:ITG786307 JDC786301:JDC786307 JMY786301:JMY786307 JWU786301:JWU786307 KGQ786301:KGQ786307 KQM786301:KQM786307 LAI786301:LAI786307 LKE786301:LKE786307 LUA786301:LUA786307 MDW786301:MDW786307 MNS786301:MNS786307 MXO786301:MXO786307 NHK786301:NHK786307 NRG786301:NRG786307 OBC786301:OBC786307 OKY786301:OKY786307 OUU786301:OUU786307 PEQ786301:PEQ786307 POM786301:POM786307 PYI786301:PYI786307 QIE786301:QIE786307 QSA786301:QSA786307 RBW786301:RBW786307 RLS786301:RLS786307 RVO786301:RVO786307 SFK786301:SFK786307 SPG786301:SPG786307 SZC786301:SZC786307 TIY786301:TIY786307 TSU786301:TSU786307 UCQ786301:UCQ786307 UMM786301:UMM786307 UWI786301:UWI786307 VGE786301:VGE786307 VQA786301:VQA786307 VZW786301:VZW786307 WJS786301:WJS786307 WTO786301:WTO786307 HC851837:HC851843 QY851837:QY851843 AAU851837:AAU851843 AKQ851837:AKQ851843 AUM851837:AUM851843 BEI851837:BEI851843 BOE851837:BOE851843 BYA851837:BYA851843 CHW851837:CHW851843 CRS851837:CRS851843 DBO851837:DBO851843 DLK851837:DLK851843 DVG851837:DVG851843 EFC851837:EFC851843 EOY851837:EOY851843 EYU851837:EYU851843 FIQ851837:FIQ851843 FSM851837:FSM851843 GCI851837:GCI851843 GME851837:GME851843 GWA851837:GWA851843 HFW851837:HFW851843 HPS851837:HPS851843 HZO851837:HZO851843 IJK851837:IJK851843 ITG851837:ITG851843 JDC851837:JDC851843 JMY851837:JMY851843 JWU851837:JWU851843 KGQ851837:KGQ851843 KQM851837:KQM851843 LAI851837:LAI851843 LKE851837:LKE851843 LUA851837:LUA851843 MDW851837:MDW851843 MNS851837:MNS851843 MXO851837:MXO851843 NHK851837:NHK851843 NRG851837:NRG851843 OBC851837:OBC851843 OKY851837:OKY851843 OUU851837:OUU851843 PEQ851837:PEQ851843 POM851837:POM851843 PYI851837:PYI851843 QIE851837:QIE851843 QSA851837:QSA851843 RBW851837:RBW851843 RLS851837:RLS851843 RVO851837:RVO851843 SFK851837:SFK851843 SPG851837:SPG851843 SZC851837:SZC851843 TIY851837:TIY851843 TSU851837:TSU851843 UCQ851837:UCQ851843 UMM851837:UMM851843 UWI851837:UWI851843 VGE851837:VGE851843 VQA851837:VQA851843 VZW851837:VZW851843 WJS851837:WJS851843 WTO851837:WTO851843 HC917373:HC917379 QY917373:QY917379 AAU917373:AAU917379 AKQ917373:AKQ917379 AUM917373:AUM917379 BEI917373:BEI917379 BOE917373:BOE917379 BYA917373:BYA917379 CHW917373:CHW917379 CRS917373:CRS917379 DBO917373:DBO917379 DLK917373:DLK917379 DVG917373:DVG917379 EFC917373:EFC917379 EOY917373:EOY917379 EYU917373:EYU917379 FIQ917373:FIQ917379 FSM917373:FSM917379 GCI917373:GCI917379 GME917373:GME917379 GWA917373:GWA917379 HFW917373:HFW917379 HPS917373:HPS917379 HZO917373:HZO917379 IJK917373:IJK917379 ITG917373:ITG917379 JDC917373:JDC917379 JMY917373:JMY917379 JWU917373:JWU917379 KGQ917373:KGQ917379 KQM917373:KQM917379 LAI917373:LAI917379 LKE917373:LKE917379 LUA917373:LUA917379 MDW917373:MDW917379 MNS917373:MNS917379 MXO917373:MXO917379 NHK917373:NHK917379 NRG917373:NRG917379 OBC917373:OBC917379 OKY917373:OKY917379 OUU917373:OUU917379 PEQ917373:PEQ917379 POM917373:POM917379 PYI917373:PYI917379 QIE917373:QIE917379 QSA917373:QSA917379 RBW917373:RBW917379 RLS917373:RLS917379 RVO917373:RVO917379 SFK917373:SFK917379 SPG917373:SPG917379 SZC917373:SZC917379 TIY917373:TIY917379 TSU917373:TSU917379 UCQ917373:UCQ917379 UMM917373:UMM917379 UWI917373:UWI917379 VGE917373:VGE917379 VQA917373:VQA917379 VZW917373:VZW917379 WJS917373:WJS917379 WTO917373:WTO917379 HC982909:HC982915 QY982909:QY982915 AAU982909:AAU982915 AKQ982909:AKQ982915 AUM982909:AUM982915 BEI982909:BEI982915 BOE982909:BOE982915 BYA982909:BYA982915 CHW982909:CHW982915 CRS982909:CRS982915 DBO982909:DBO982915 DLK982909:DLK982915 DVG982909:DVG982915 EFC982909:EFC982915 EOY982909:EOY982915 EYU982909:EYU982915 FIQ982909:FIQ982915 FSM982909:FSM982915 GCI982909:GCI982915 GME982909:GME982915 GWA982909:GWA982915 HFW982909:HFW982915 HPS982909:HPS982915 HZO982909:HZO982915 IJK982909:IJK982915 ITG982909:ITG982915 JDC982909:JDC982915 JMY982909:JMY982915 JWU982909:JWU982915 KGQ982909:KGQ982915 KQM982909:KQM982915 LAI982909:LAI982915 LKE982909:LKE982915 LUA982909:LUA982915 MDW982909:MDW982915 MNS982909:MNS982915 MXO982909:MXO982915 NHK982909:NHK982915 NRG982909:NRG982915 OBC982909:OBC982915 OKY982909:OKY982915 OUU982909:OUU982915 PEQ982909:PEQ982915 POM982909:POM982915 PYI982909:PYI982915 QIE982909:QIE982915 QSA982909:QSA982915 RBW982909:RBW982915 RLS982909:RLS982915 RVO982909:RVO982915 SFK982909:SFK982915 SPG982909:SPG982915 SZC982909:SZC982915 TIY982909:TIY982915 TSU982909:TSU982915 UCQ982909:UCQ982915 UMM982909:UMM982915 UWI982909:UWI982915 VGE982909:VGE982915 VQA982909:VQA982915 VZW982909:VZW982915 WJS982909:WJS982915 WTO982909:WTO982915" xr:uid="{EA56DD1A-024E-43CD-B807-1DC3A8952BE2}"/>
    <dataValidation type="list" allowBlank="1" showInputMessage="1" showErrorMessage="1" sqref="I65405:K65409 GU65405:GV65409 QQ65405:QR65409 AAM65405:AAN65409 AKI65405:AKJ65409 AUE65405:AUF65409 BEA65405:BEB65409 BNW65405:BNX65409 BXS65405:BXT65409 CHO65405:CHP65409 CRK65405:CRL65409 DBG65405:DBH65409 DLC65405:DLD65409 DUY65405:DUZ65409 EEU65405:EEV65409 EOQ65405:EOR65409 EYM65405:EYN65409 FII65405:FIJ65409 FSE65405:FSF65409 GCA65405:GCB65409 GLW65405:GLX65409 GVS65405:GVT65409 HFO65405:HFP65409 HPK65405:HPL65409 HZG65405:HZH65409 IJC65405:IJD65409 ISY65405:ISZ65409 JCU65405:JCV65409 JMQ65405:JMR65409 JWM65405:JWN65409 KGI65405:KGJ65409 KQE65405:KQF65409 LAA65405:LAB65409 LJW65405:LJX65409 LTS65405:LTT65409 MDO65405:MDP65409 MNK65405:MNL65409 MXG65405:MXH65409 NHC65405:NHD65409 NQY65405:NQZ65409 OAU65405:OAV65409 OKQ65405:OKR65409 OUM65405:OUN65409 PEI65405:PEJ65409 POE65405:POF65409 PYA65405:PYB65409 QHW65405:QHX65409 QRS65405:QRT65409 RBO65405:RBP65409 RLK65405:RLL65409 RVG65405:RVH65409 SFC65405:SFD65409 SOY65405:SOZ65409 SYU65405:SYV65409 TIQ65405:TIR65409 TSM65405:TSN65409 UCI65405:UCJ65409 UME65405:UMF65409 UWA65405:UWB65409 VFW65405:VFX65409 VPS65405:VPT65409 VZO65405:VZP65409 WJK65405:WJL65409 WTG65405:WTH65409 I130941:K130945 GU130941:GV130945 QQ130941:QR130945 AAM130941:AAN130945 AKI130941:AKJ130945 AUE130941:AUF130945 BEA130941:BEB130945 BNW130941:BNX130945 BXS130941:BXT130945 CHO130941:CHP130945 CRK130941:CRL130945 DBG130941:DBH130945 DLC130941:DLD130945 DUY130941:DUZ130945 EEU130941:EEV130945 EOQ130941:EOR130945 EYM130941:EYN130945 FII130941:FIJ130945 FSE130941:FSF130945 GCA130941:GCB130945 GLW130941:GLX130945 GVS130941:GVT130945 HFO130941:HFP130945 HPK130941:HPL130945 HZG130941:HZH130945 IJC130941:IJD130945 ISY130941:ISZ130945 JCU130941:JCV130945 JMQ130941:JMR130945 JWM130941:JWN130945 KGI130941:KGJ130945 KQE130941:KQF130945 LAA130941:LAB130945 LJW130941:LJX130945 LTS130941:LTT130945 MDO130941:MDP130945 MNK130941:MNL130945 MXG130941:MXH130945 NHC130941:NHD130945 NQY130941:NQZ130945 OAU130941:OAV130945 OKQ130941:OKR130945 OUM130941:OUN130945 PEI130941:PEJ130945 POE130941:POF130945 PYA130941:PYB130945 QHW130941:QHX130945 QRS130941:QRT130945 RBO130941:RBP130945 RLK130941:RLL130945 RVG130941:RVH130945 SFC130941:SFD130945 SOY130941:SOZ130945 SYU130941:SYV130945 TIQ130941:TIR130945 TSM130941:TSN130945 UCI130941:UCJ130945 UME130941:UMF130945 UWA130941:UWB130945 VFW130941:VFX130945 VPS130941:VPT130945 VZO130941:VZP130945 WJK130941:WJL130945 WTG130941:WTH130945 I196477:K196481 GU196477:GV196481 QQ196477:QR196481 AAM196477:AAN196481 AKI196477:AKJ196481 AUE196477:AUF196481 BEA196477:BEB196481 BNW196477:BNX196481 BXS196477:BXT196481 CHO196477:CHP196481 CRK196477:CRL196481 DBG196477:DBH196481 DLC196477:DLD196481 DUY196477:DUZ196481 EEU196477:EEV196481 EOQ196477:EOR196481 EYM196477:EYN196481 FII196477:FIJ196481 FSE196477:FSF196481 GCA196477:GCB196481 GLW196477:GLX196481 GVS196477:GVT196481 HFO196477:HFP196481 HPK196477:HPL196481 HZG196477:HZH196481 IJC196477:IJD196481 ISY196477:ISZ196481 JCU196477:JCV196481 JMQ196477:JMR196481 JWM196477:JWN196481 KGI196477:KGJ196481 KQE196477:KQF196481 LAA196477:LAB196481 LJW196477:LJX196481 LTS196477:LTT196481 MDO196477:MDP196481 MNK196477:MNL196481 MXG196477:MXH196481 NHC196477:NHD196481 NQY196477:NQZ196481 OAU196477:OAV196481 OKQ196477:OKR196481 OUM196477:OUN196481 PEI196477:PEJ196481 POE196477:POF196481 PYA196477:PYB196481 QHW196477:QHX196481 QRS196477:QRT196481 RBO196477:RBP196481 RLK196477:RLL196481 RVG196477:RVH196481 SFC196477:SFD196481 SOY196477:SOZ196481 SYU196477:SYV196481 TIQ196477:TIR196481 TSM196477:TSN196481 UCI196477:UCJ196481 UME196477:UMF196481 UWA196477:UWB196481 VFW196477:VFX196481 VPS196477:VPT196481 VZO196477:VZP196481 WJK196477:WJL196481 WTG196477:WTH196481 I262013:K262017 GU262013:GV262017 QQ262013:QR262017 AAM262013:AAN262017 AKI262013:AKJ262017 AUE262013:AUF262017 BEA262013:BEB262017 BNW262013:BNX262017 BXS262013:BXT262017 CHO262013:CHP262017 CRK262013:CRL262017 DBG262013:DBH262017 DLC262013:DLD262017 DUY262013:DUZ262017 EEU262013:EEV262017 EOQ262013:EOR262017 EYM262013:EYN262017 FII262013:FIJ262017 FSE262013:FSF262017 GCA262013:GCB262017 GLW262013:GLX262017 GVS262013:GVT262017 HFO262013:HFP262017 HPK262013:HPL262017 HZG262013:HZH262017 IJC262013:IJD262017 ISY262013:ISZ262017 JCU262013:JCV262017 JMQ262013:JMR262017 JWM262013:JWN262017 KGI262013:KGJ262017 KQE262013:KQF262017 LAA262013:LAB262017 LJW262013:LJX262017 LTS262013:LTT262017 MDO262013:MDP262017 MNK262013:MNL262017 MXG262013:MXH262017 NHC262013:NHD262017 NQY262013:NQZ262017 OAU262013:OAV262017 OKQ262013:OKR262017 OUM262013:OUN262017 PEI262013:PEJ262017 POE262013:POF262017 PYA262013:PYB262017 QHW262013:QHX262017 QRS262013:QRT262017 RBO262013:RBP262017 RLK262013:RLL262017 RVG262013:RVH262017 SFC262013:SFD262017 SOY262013:SOZ262017 SYU262013:SYV262017 TIQ262013:TIR262017 TSM262013:TSN262017 UCI262013:UCJ262017 UME262013:UMF262017 UWA262013:UWB262017 VFW262013:VFX262017 VPS262013:VPT262017 VZO262013:VZP262017 WJK262013:WJL262017 WTG262013:WTH262017 I327549:K327553 GU327549:GV327553 QQ327549:QR327553 AAM327549:AAN327553 AKI327549:AKJ327553 AUE327549:AUF327553 BEA327549:BEB327553 BNW327549:BNX327553 BXS327549:BXT327553 CHO327549:CHP327553 CRK327549:CRL327553 DBG327549:DBH327553 DLC327549:DLD327553 DUY327549:DUZ327553 EEU327549:EEV327553 EOQ327549:EOR327553 EYM327549:EYN327553 FII327549:FIJ327553 FSE327549:FSF327553 GCA327549:GCB327553 GLW327549:GLX327553 GVS327549:GVT327553 HFO327549:HFP327553 HPK327549:HPL327553 HZG327549:HZH327553 IJC327549:IJD327553 ISY327549:ISZ327553 JCU327549:JCV327553 JMQ327549:JMR327553 JWM327549:JWN327553 KGI327549:KGJ327553 KQE327549:KQF327553 LAA327549:LAB327553 LJW327549:LJX327553 LTS327549:LTT327553 MDO327549:MDP327553 MNK327549:MNL327553 MXG327549:MXH327553 NHC327549:NHD327553 NQY327549:NQZ327553 OAU327549:OAV327553 OKQ327549:OKR327553 OUM327549:OUN327553 PEI327549:PEJ327553 POE327549:POF327553 PYA327549:PYB327553 QHW327549:QHX327553 QRS327549:QRT327553 RBO327549:RBP327553 RLK327549:RLL327553 RVG327549:RVH327553 SFC327549:SFD327553 SOY327549:SOZ327553 SYU327549:SYV327553 TIQ327549:TIR327553 TSM327549:TSN327553 UCI327549:UCJ327553 UME327549:UMF327553 UWA327549:UWB327553 VFW327549:VFX327553 VPS327549:VPT327553 VZO327549:VZP327553 WJK327549:WJL327553 WTG327549:WTH327553 I393085:K393089 GU393085:GV393089 QQ393085:QR393089 AAM393085:AAN393089 AKI393085:AKJ393089 AUE393085:AUF393089 BEA393085:BEB393089 BNW393085:BNX393089 BXS393085:BXT393089 CHO393085:CHP393089 CRK393085:CRL393089 DBG393085:DBH393089 DLC393085:DLD393089 DUY393085:DUZ393089 EEU393085:EEV393089 EOQ393085:EOR393089 EYM393085:EYN393089 FII393085:FIJ393089 FSE393085:FSF393089 GCA393085:GCB393089 GLW393085:GLX393089 GVS393085:GVT393089 HFO393085:HFP393089 HPK393085:HPL393089 HZG393085:HZH393089 IJC393085:IJD393089 ISY393085:ISZ393089 JCU393085:JCV393089 JMQ393085:JMR393089 JWM393085:JWN393089 KGI393085:KGJ393089 KQE393085:KQF393089 LAA393085:LAB393089 LJW393085:LJX393089 LTS393085:LTT393089 MDO393085:MDP393089 MNK393085:MNL393089 MXG393085:MXH393089 NHC393085:NHD393089 NQY393085:NQZ393089 OAU393085:OAV393089 OKQ393085:OKR393089 OUM393085:OUN393089 PEI393085:PEJ393089 POE393085:POF393089 PYA393085:PYB393089 QHW393085:QHX393089 QRS393085:QRT393089 RBO393085:RBP393089 RLK393085:RLL393089 RVG393085:RVH393089 SFC393085:SFD393089 SOY393085:SOZ393089 SYU393085:SYV393089 TIQ393085:TIR393089 TSM393085:TSN393089 UCI393085:UCJ393089 UME393085:UMF393089 UWA393085:UWB393089 VFW393085:VFX393089 VPS393085:VPT393089 VZO393085:VZP393089 WJK393085:WJL393089 WTG393085:WTH393089 I458621:K458625 GU458621:GV458625 QQ458621:QR458625 AAM458621:AAN458625 AKI458621:AKJ458625 AUE458621:AUF458625 BEA458621:BEB458625 BNW458621:BNX458625 BXS458621:BXT458625 CHO458621:CHP458625 CRK458621:CRL458625 DBG458621:DBH458625 DLC458621:DLD458625 DUY458621:DUZ458625 EEU458621:EEV458625 EOQ458621:EOR458625 EYM458621:EYN458625 FII458621:FIJ458625 FSE458621:FSF458625 GCA458621:GCB458625 GLW458621:GLX458625 GVS458621:GVT458625 HFO458621:HFP458625 HPK458621:HPL458625 HZG458621:HZH458625 IJC458621:IJD458625 ISY458621:ISZ458625 JCU458621:JCV458625 JMQ458621:JMR458625 JWM458621:JWN458625 KGI458621:KGJ458625 KQE458621:KQF458625 LAA458621:LAB458625 LJW458621:LJX458625 LTS458621:LTT458625 MDO458621:MDP458625 MNK458621:MNL458625 MXG458621:MXH458625 NHC458621:NHD458625 NQY458621:NQZ458625 OAU458621:OAV458625 OKQ458621:OKR458625 OUM458621:OUN458625 PEI458621:PEJ458625 POE458621:POF458625 PYA458621:PYB458625 QHW458621:QHX458625 QRS458621:QRT458625 RBO458621:RBP458625 RLK458621:RLL458625 RVG458621:RVH458625 SFC458621:SFD458625 SOY458621:SOZ458625 SYU458621:SYV458625 TIQ458621:TIR458625 TSM458621:TSN458625 UCI458621:UCJ458625 UME458621:UMF458625 UWA458621:UWB458625 VFW458621:VFX458625 VPS458621:VPT458625 VZO458621:VZP458625 WJK458621:WJL458625 WTG458621:WTH458625 I524157:K524161 GU524157:GV524161 QQ524157:QR524161 AAM524157:AAN524161 AKI524157:AKJ524161 AUE524157:AUF524161 BEA524157:BEB524161 BNW524157:BNX524161 BXS524157:BXT524161 CHO524157:CHP524161 CRK524157:CRL524161 DBG524157:DBH524161 DLC524157:DLD524161 DUY524157:DUZ524161 EEU524157:EEV524161 EOQ524157:EOR524161 EYM524157:EYN524161 FII524157:FIJ524161 FSE524157:FSF524161 GCA524157:GCB524161 GLW524157:GLX524161 GVS524157:GVT524161 HFO524157:HFP524161 HPK524157:HPL524161 HZG524157:HZH524161 IJC524157:IJD524161 ISY524157:ISZ524161 JCU524157:JCV524161 JMQ524157:JMR524161 JWM524157:JWN524161 KGI524157:KGJ524161 KQE524157:KQF524161 LAA524157:LAB524161 LJW524157:LJX524161 LTS524157:LTT524161 MDO524157:MDP524161 MNK524157:MNL524161 MXG524157:MXH524161 NHC524157:NHD524161 NQY524157:NQZ524161 OAU524157:OAV524161 OKQ524157:OKR524161 OUM524157:OUN524161 PEI524157:PEJ524161 POE524157:POF524161 PYA524157:PYB524161 QHW524157:QHX524161 QRS524157:QRT524161 RBO524157:RBP524161 RLK524157:RLL524161 RVG524157:RVH524161 SFC524157:SFD524161 SOY524157:SOZ524161 SYU524157:SYV524161 TIQ524157:TIR524161 TSM524157:TSN524161 UCI524157:UCJ524161 UME524157:UMF524161 UWA524157:UWB524161 VFW524157:VFX524161 VPS524157:VPT524161 VZO524157:VZP524161 WJK524157:WJL524161 WTG524157:WTH524161 I589693:K589697 GU589693:GV589697 QQ589693:QR589697 AAM589693:AAN589697 AKI589693:AKJ589697 AUE589693:AUF589697 BEA589693:BEB589697 BNW589693:BNX589697 BXS589693:BXT589697 CHO589693:CHP589697 CRK589693:CRL589697 DBG589693:DBH589697 DLC589693:DLD589697 DUY589693:DUZ589697 EEU589693:EEV589697 EOQ589693:EOR589697 EYM589693:EYN589697 FII589693:FIJ589697 FSE589693:FSF589697 GCA589693:GCB589697 GLW589693:GLX589697 GVS589693:GVT589697 HFO589693:HFP589697 HPK589693:HPL589697 HZG589693:HZH589697 IJC589693:IJD589697 ISY589693:ISZ589697 JCU589693:JCV589697 JMQ589693:JMR589697 JWM589693:JWN589697 KGI589693:KGJ589697 KQE589693:KQF589697 LAA589693:LAB589697 LJW589693:LJX589697 LTS589693:LTT589697 MDO589693:MDP589697 MNK589693:MNL589697 MXG589693:MXH589697 NHC589693:NHD589697 NQY589693:NQZ589697 OAU589693:OAV589697 OKQ589693:OKR589697 OUM589693:OUN589697 PEI589693:PEJ589697 POE589693:POF589697 PYA589693:PYB589697 QHW589693:QHX589697 QRS589693:QRT589697 RBO589693:RBP589697 RLK589693:RLL589697 RVG589693:RVH589697 SFC589693:SFD589697 SOY589693:SOZ589697 SYU589693:SYV589697 TIQ589693:TIR589697 TSM589693:TSN589697 UCI589693:UCJ589697 UME589693:UMF589697 UWA589693:UWB589697 VFW589693:VFX589697 VPS589693:VPT589697 VZO589693:VZP589697 WJK589693:WJL589697 WTG589693:WTH589697 I655229:K655233 GU655229:GV655233 QQ655229:QR655233 AAM655229:AAN655233 AKI655229:AKJ655233 AUE655229:AUF655233 BEA655229:BEB655233 BNW655229:BNX655233 BXS655229:BXT655233 CHO655229:CHP655233 CRK655229:CRL655233 DBG655229:DBH655233 DLC655229:DLD655233 DUY655229:DUZ655233 EEU655229:EEV655233 EOQ655229:EOR655233 EYM655229:EYN655233 FII655229:FIJ655233 FSE655229:FSF655233 GCA655229:GCB655233 GLW655229:GLX655233 GVS655229:GVT655233 HFO655229:HFP655233 HPK655229:HPL655233 HZG655229:HZH655233 IJC655229:IJD655233 ISY655229:ISZ655233 JCU655229:JCV655233 JMQ655229:JMR655233 JWM655229:JWN655233 KGI655229:KGJ655233 KQE655229:KQF655233 LAA655229:LAB655233 LJW655229:LJX655233 LTS655229:LTT655233 MDO655229:MDP655233 MNK655229:MNL655233 MXG655229:MXH655233 NHC655229:NHD655233 NQY655229:NQZ655233 OAU655229:OAV655233 OKQ655229:OKR655233 OUM655229:OUN655233 PEI655229:PEJ655233 POE655229:POF655233 PYA655229:PYB655233 QHW655229:QHX655233 QRS655229:QRT655233 RBO655229:RBP655233 RLK655229:RLL655233 RVG655229:RVH655233 SFC655229:SFD655233 SOY655229:SOZ655233 SYU655229:SYV655233 TIQ655229:TIR655233 TSM655229:TSN655233 UCI655229:UCJ655233 UME655229:UMF655233 UWA655229:UWB655233 VFW655229:VFX655233 VPS655229:VPT655233 VZO655229:VZP655233 WJK655229:WJL655233 WTG655229:WTH655233 I720765:K720769 GU720765:GV720769 QQ720765:QR720769 AAM720765:AAN720769 AKI720765:AKJ720769 AUE720765:AUF720769 BEA720765:BEB720769 BNW720765:BNX720769 BXS720765:BXT720769 CHO720765:CHP720769 CRK720765:CRL720769 DBG720765:DBH720769 DLC720765:DLD720769 DUY720765:DUZ720769 EEU720765:EEV720769 EOQ720765:EOR720769 EYM720765:EYN720769 FII720765:FIJ720769 FSE720765:FSF720769 GCA720765:GCB720769 GLW720765:GLX720769 GVS720765:GVT720769 HFO720765:HFP720769 HPK720765:HPL720769 HZG720765:HZH720769 IJC720765:IJD720769 ISY720765:ISZ720769 JCU720765:JCV720769 JMQ720765:JMR720769 JWM720765:JWN720769 KGI720765:KGJ720769 KQE720765:KQF720769 LAA720765:LAB720769 LJW720765:LJX720769 LTS720765:LTT720769 MDO720765:MDP720769 MNK720765:MNL720769 MXG720765:MXH720769 NHC720765:NHD720769 NQY720765:NQZ720769 OAU720765:OAV720769 OKQ720765:OKR720769 OUM720765:OUN720769 PEI720765:PEJ720769 POE720765:POF720769 PYA720765:PYB720769 QHW720765:QHX720769 QRS720765:QRT720769 RBO720765:RBP720769 RLK720765:RLL720769 RVG720765:RVH720769 SFC720765:SFD720769 SOY720765:SOZ720769 SYU720765:SYV720769 TIQ720765:TIR720769 TSM720765:TSN720769 UCI720765:UCJ720769 UME720765:UMF720769 UWA720765:UWB720769 VFW720765:VFX720769 VPS720765:VPT720769 VZO720765:VZP720769 WJK720765:WJL720769 WTG720765:WTH720769 I786301:K786305 GU786301:GV786305 QQ786301:QR786305 AAM786301:AAN786305 AKI786301:AKJ786305 AUE786301:AUF786305 BEA786301:BEB786305 BNW786301:BNX786305 BXS786301:BXT786305 CHO786301:CHP786305 CRK786301:CRL786305 DBG786301:DBH786305 DLC786301:DLD786305 DUY786301:DUZ786305 EEU786301:EEV786305 EOQ786301:EOR786305 EYM786301:EYN786305 FII786301:FIJ786305 FSE786301:FSF786305 GCA786301:GCB786305 GLW786301:GLX786305 GVS786301:GVT786305 HFO786301:HFP786305 HPK786301:HPL786305 HZG786301:HZH786305 IJC786301:IJD786305 ISY786301:ISZ786305 JCU786301:JCV786305 JMQ786301:JMR786305 JWM786301:JWN786305 KGI786301:KGJ786305 KQE786301:KQF786305 LAA786301:LAB786305 LJW786301:LJX786305 LTS786301:LTT786305 MDO786301:MDP786305 MNK786301:MNL786305 MXG786301:MXH786305 NHC786301:NHD786305 NQY786301:NQZ786305 OAU786301:OAV786305 OKQ786301:OKR786305 OUM786301:OUN786305 PEI786301:PEJ786305 POE786301:POF786305 PYA786301:PYB786305 QHW786301:QHX786305 QRS786301:QRT786305 RBO786301:RBP786305 RLK786301:RLL786305 RVG786301:RVH786305 SFC786301:SFD786305 SOY786301:SOZ786305 SYU786301:SYV786305 TIQ786301:TIR786305 TSM786301:TSN786305 UCI786301:UCJ786305 UME786301:UMF786305 UWA786301:UWB786305 VFW786301:VFX786305 VPS786301:VPT786305 VZO786301:VZP786305 WJK786301:WJL786305 WTG786301:WTH786305 I851837:K851841 GU851837:GV851841 QQ851837:QR851841 AAM851837:AAN851841 AKI851837:AKJ851841 AUE851837:AUF851841 BEA851837:BEB851841 BNW851837:BNX851841 BXS851837:BXT851841 CHO851837:CHP851841 CRK851837:CRL851841 DBG851837:DBH851841 DLC851837:DLD851841 DUY851837:DUZ851841 EEU851837:EEV851841 EOQ851837:EOR851841 EYM851837:EYN851841 FII851837:FIJ851841 FSE851837:FSF851841 GCA851837:GCB851841 GLW851837:GLX851841 GVS851837:GVT851841 HFO851837:HFP851841 HPK851837:HPL851841 HZG851837:HZH851841 IJC851837:IJD851841 ISY851837:ISZ851841 JCU851837:JCV851841 JMQ851837:JMR851841 JWM851837:JWN851841 KGI851837:KGJ851841 KQE851837:KQF851841 LAA851837:LAB851841 LJW851837:LJX851841 LTS851837:LTT851841 MDO851837:MDP851841 MNK851837:MNL851841 MXG851837:MXH851841 NHC851837:NHD851841 NQY851837:NQZ851841 OAU851837:OAV851841 OKQ851837:OKR851841 OUM851837:OUN851841 PEI851837:PEJ851841 POE851837:POF851841 PYA851837:PYB851841 QHW851837:QHX851841 QRS851837:QRT851841 RBO851837:RBP851841 RLK851837:RLL851841 RVG851837:RVH851841 SFC851837:SFD851841 SOY851837:SOZ851841 SYU851837:SYV851841 TIQ851837:TIR851841 TSM851837:TSN851841 UCI851837:UCJ851841 UME851837:UMF851841 UWA851837:UWB851841 VFW851837:VFX851841 VPS851837:VPT851841 VZO851837:VZP851841 WJK851837:WJL851841 WTG851837:WTH851841 I917373:K917377 GU917373:GV917377 QQ917373:QR917377 AAM917373:AAN917377 AKI917373:AKJ917377 AUE917373:AUF917377 BEA917373:BEB917377 BNW917373:BNX917377 BXS917373:BXT917377 CHO917373:CHP917377 CRK917373:CRL917377 DBG917373:DBH917377 DLC917373:DLD917377 DUY917373:DUZ917377 EEU917373:EEV917377 EOQ917373:EOR917377 EYM917373:EYN917377 FII917373:FIJ917377 FSE917373:FSF917377 GCA917373:GCB917377 GLW917373:GLX917377 GVS917373:GVT917377 HFO917373:HFP917377 HPK917373:HPL917377 HZG917373:HZH917377 IJC917373:IJD917377 ISY917373:ISZ917377 JCU917373:JCV917377 JMQ917373:JMR917377 JWM917373:JWN917377 KGI917373:KGJ917377 KQE917373:KQF917377 LAA917373:LAB917377 LJW917373:LJX917377 LTS917373:LTT917377 MDO917373:MDP917377 MNK917373:MNL917377 MXG917373:MXH917377 NHC917373:NHD917377 NQY917373:NQZ917377 OAU917373:OAV917377 OKQ917373:OKR917377 OUM917373:OUN917377 PEI917373:PEJ917377 POE917373:POF917377 PYA917373:PYB917377 QHW917373:QHX917377 QRS917373:QRT917377 RBO917373:RBP917377 RLK917373:RLL917377 RVG917373:RVH917377 SFC917373:SFD917377 SOY917373:SOZ917377 SYU917373:SYV917377 TIQ917373:TIR917377 TSM917373:TSN917377 UCI917373:UCJ917377 UME917373:UMF917377 UWA917373:UWB917377 VFW917373:VFX917377 VPS917373:VPT917377 VZO917373:VZP917377 WJK917373:WJL917377 WTG917373:WTH917377 I982909:K982913 GU982909:GV982913 QQ982909:QR982913 AAM982909:AAN982913 AKI982909:AKJ982913 AUE982909:AUF982913 BEA982909:BEB982913 BNW982909:BNX982913 BXS982909:BXT982913 CHO982909:CHP982913 CRK982909:CRL982913 DBG982909:DBH982913 DLC982909:DLD982913 DUY982909:DUZ982913 EEU982909:EEV982913 EOQ982909:EOR982913 EYM982909:EYN982913 FII982909:FIJ982913 FSE982909:FSF982913 GCA982909:GCB982913 GLW982909:GLX982913 GVS982909:GVT982913 HFO982909:HFP982913 HPK982909:HPL982913 HZG982909:HZH982913 IJC982909:IJD982913 ISY982909:ISZ982913 JCU982909:JCV982913 JMQ982909:JMR982913 JWM982909:JWN982913 KGI982909:KGJ982913 KQE982909:KQF982913 LAA982909:LAB982913 LJW982909:LJX982913 LTS982909:LTT982913 MDO982909:MDP982913 MNK982909:MNL982913 MXG982909:MXH982913 NHC982909:NHD982913 NQY982909:NQZ982913 OAU982909:OAV982913 OKQ982909:OKR982913 OUM982909:OUN982913 PEI982909:PEJ982913 POE982909:POF982913 PYA982909:PYB982913 QHW982909:QHX982913 QRS982909:QRT982913 RBO982909:RBP982913 RLK982909:RLL982913 RVG982909:RVH982913 SFC982909:SFD982913 SOY982909:SOZ982913 SYU982909:SYV982913 TIQ982909:TIR982913 TSM982909:TSN982913 UCI982909:UCJ982913 UME982909:UMF982913 UWA982909:UWB982913 VFW982909:VFX982913 VPS982909:VPT982913 VZO982909:VZP982913 WJK982909:WJL982913 WTG982909:WTH982913 HI65405:HI65409 RE65405:RE65409 ABA65405:ABA65409 AKW65405:AKW65409 AUS65405:AUS65409 BEO65405:BEO65409 BOK65405:BOK65409 BYG65405:BYG65409 CIC65405:CIC65409 CRY65405:CRY65409 DBU65405:DBU65409 DLQ65405:DLQ65409 DVM65405:DVM65409 EFI65405:EFI65409 EPE65405:EPE65409 EZA65405:EZA65409 FIW65405:FIW65409 FSS65405:FSS65409 GCO65405:GCO65409 GMK65405:GMK65409 GWG65405:GWG65409 HGC65405:HGC65409 HPY65405:HPY65409 HZU65405:HZU65409 IJQ65405:IJQ65409 ITM65405:ITM65409 JDI65405:JDI65409 JNE65405:JNE65409 JXA65405:JXA65409 KGW65405:KGW65409 KQS65405:KQS65409 LAO65405:LAO65409 LKK65405:LKK65409 LUG65405:LUG65409 MEC65405:MEC65409 MNY65405:MNY65409 MXU65405:MXU65409 NHQ65405:NHQ65409 NRM65405:NRM65409 OBI65405:OBI65409 OLE65405:OLE65409 OVA65405:OVA65409 PEW65405:PEW65409 POS65405:POS65409 PYO65405:PYO65409 QIK65405:QIK65409 QSG65405:QSG65409 RCC65405:RCC65409 RLY65405:RLY65409 RVU65405:RVU65409 SFQ65405:SFQ65409 SPM65405:SPM65409 SZI65405:SZI65409 TJE65405:TJE65409 TTA65405:TTA65409 UCW65405:UCW65409 UMS65405:UMS65409 UWO65405:UWO65409 VGK65405:VGK65409 VQG65405:VQG65409 WAC65405:WAC65409 WJY65405:WJY65409 WTU65405:WTU65409 HI130941:HI130945 RE130941:RE130945 ABA130941:ABA130945 AKW130941:AKW130945 AUS130941:AUS130945 BEO130941:BEO130945 BOK130941:BOK130945 BYG130941:BYG130945 CIC130941:CIC130945 CRY130941:CRY130945 DBU130941:DBU130945 DLQ130941:DLQ130945 DVM130941:DVM130945 EFI130941:EFI130945 EPE130941:EPE130945 EZA130941:EZA130945 FIW130941:FIW130945 FSS130941:FSS130945 GCO130941:GCO130945 GMK130941:GMK130945 GWG130941:GWG130945 HGC130941:HGC130945 HPY130941:HPY130945 HZU130941:HZU130945 IJQ130941:IJQ130945 ITM130941:ITM130945 JDI130941:JDI130945 JNE130941:JNE130945 JXA130941:JXA130945 KGW130941:KGW130945 KQS130941:KQS130945 LAO130941:LAO130945 LKK130941:LKK130945 LUG130941:LUG130945 MEC130941:MEC130945 MNY130941:MNY130945 MXU130941:MXU130945 NHQ130941:NHQ130945 NRM130941:NRM130945 OBI130941:OBI130945 OLE130941:OLE130945 OVA130941:OVA130945 PEW130941:PEW130945 POS130941:POS130945 PYO130941:PYO130945 QIK130941:QIK130945 QSG130941:QSG130945 RCC130941:RCC130945 RLY130941:RLY130945 RVU130941:RVU130945 SFQ130941:SFQ130945 SPM130941:SPM130945 SZI130941:SZI130945 TJE130941:TJE130945 TTA130941:TTA130945 UCW130941:UCW130945 UMS130941:UMS130945 UWO130941:UWO130945 VGK130941:VGK130945 VQG130941:VQG130945 WAC130941:WAC130945 WJY130941:WJY130945 WTU130941:WTU130945 HI196477:HI196481 RE196477:RE196481 ABA196477:ABA196481 AKW196477:AKW196481 AUS196477:AUS196481 BEO196477:BEO196481 BOK196477:BOK196481 BYG196477:BYG196481 CIC196477:CIC196481 CRY196477:CRY196481 DBU196477:DBU196481 DLQ196477:DLQ196481 DVM196477:DVM196481 EFI196477:EFI196481 EPE196477:EPE196481 EZA196477:EZA196481 FIW196477:FIW196481 FSS196477:FSS196481 GCO196477:GCO196481 GMK196477:GMK196481 GWG196477:GWG196481 HGC196477:HGC196481 HPY196477:HPY196481 HZU196477:HZU196481 IJQ196477:IJQ196481 ITM196477:ITM196481 JDI196477:JDI196481 JNE196477:JNE196481 JXA196477:JXA196481 KGW196477:KGW196481 KQS196477:KQS196481 LAO196477:LAO196481 LKK196477:LKK196481 LUG196477:LUG196481 MEC196477:MEC196481 MNY196477:MNY196481 MXU196477:MXU196481 NHQ196477:NHQ196481 NRM196477:NRM196481 OBI196477:OBI196481 OLE196477:OLE196481 OVA196477:OVA196481 PEW196477:PEW196481 POS196477:POS196481 PYO196477:PYO196481 QIK196477:QIK196481 QSG196477:QSG196481 RCC196477:RCC196481 RLY196477:RLY196481 RVU196477:RVU196481 SFQ196477:SFQ196481 SPM196477:SPM196481 SZI196477:SZI196481 TJE196477:TJE196481 TTA196477:TTA196481 UCW196477:UCW196481 UMS196477:UMS196481 UWO196477:UWO196481 VGK196477:VGK196481 VQG196477:VQG196481 WAC196477:WAC196481 WJY196477:WJY196481 WTU196477:WTU196481 HI262013:HI262017 RE262013:RE262017 ABA262013:ABA262017 AKW262013:AKW262017 AUS262013:AUS262017 BEO262013:BEO262017 BOK262013:BOK262017 BYG262013:BYG262017 CIC262013:CIC262017 CRY262013:CRY262017 DBU262013:DBU262017 DLQ262013:DLQ262017 DVM262013:DVM262017 EFI262013:EFI262017 EPE262013:EPE262017 EZA262013:EZA262017 FIW262013:FIW262017 FSS262013:FSS262017 GCO262013:GCO262017 GMK262013:GMK262017 GWG262013:GWG262017 HGC262013:HGC262017 HPY262013:HPY262017 HZU262013:HZU262017 IJQ262013:IJQ262017 ITM262013:ITM262017 JDI262013:JDI262017 JNE262013:JNE262017 JXA262013:JXA262017 KGW262013:KGW262017 KQS262013:KQS262017 LAO262013:LAO262017 LKK262013:LKK262017 LUG262013:LUG262017 MEC262013:MEC262017 MNY262013:MNY262017 MXU262013:MXU262017 NHQ262013:NHQ262017 NRM262013:NRM262017 OBI262013:OBI262017 OLE262013:OLE262017 OVA262013:OVA262017 PEW262013:PEW262017 POS262013:POS262017 PYO262013:PYO262017 QIK262013:QIK262017 QSG262013:QSG262017 RCC262013:RCC262017 RLY262013:RLY262017 RVU262013:RVU262017 SFQ262013:SFQ262017 SPM262013:SPM262017 SZI262013:SZI262017 TJE262013:TJE262017 TTA262013:TTA262017 UCW262013:UCW262017 UMS262013:UMS262017 UWO262013:UWO262017 VGK262013:VGK262017 VQG262013:VQG262017 WAC262013:WAC262017 WJY262013:WJY262017 WTU262013:WTU262017 HI327549:HI327553 RE327549:RE327553 ABA327549:ABA327553 AKW327549:AKW327553 AUS327549:AUS327553 BEO327549:BEO327553 BOK327549:BOK327553 BYG327549:BYG327553 CIC327549:CIC327553 CRY327549:CRY327553 DBU327549:DBU327553 DLQ327549:DLQ327553 DVM327549:DVM327553 EFI327549:EFI327553 EPE327549:EPE327553 EZA327549:EZA327553 FIW327549:FIW327553 FSS327549:FSS327553 GCO327549:GCO327553 GMK327549:GMK327553 GWG327549:GWG327553 HGC327549:HGC327553 HPY327549:HPY327553 HZU327549:HZU327553 IJQ327549:IJQ327553 ITM327549:ITM327553 JDI327549:JDI327553 JNE327549:JNE327553 JXA327549:JXA327553 KGW327549:KGW327553 KQS327549:KQS327553 LAO327549:LAO327553 LKK327549:LKK327553 LUG327549:LUG327553 MEC327549:MEC327553 MNY327549:MNY327553 MXU327549:MXU327553 NHQ327549:NHQ327553 NRM327549:NRM327553 OBI327549:OBI327553 OLE327549:OLE327553 OVA327549:OVA327553 PEW327549:PEW327553 POS327549:POS327553 PYO327549:PYO327553 QIK327549:QIK327553 QSG327549:QSG327553 RCC327549:RCC327553 RLY327549:RLY327553 RVU327549:RVU327553 SFQ327549:SFQ327553 SPM327549:SPM327553 SZI327549:SZI327553 TJE327549:TJE327553 TTA327549:TTA327553 UCW327549:UCW327553 UMS327549:UMS327553 UWO327549:UWO327553 VGK327549:VGK327553 VQG327549:VQG327553 WAC327549:WAC327553 WJY327549:WJY327553 WTU327549:WTU327553 HI393085:HI393089 RE393085:RE393089 ABA393085:ABA393089 AKW393085:AKW393089 AUS393085:AUS393089 BEO393085:BEO393089 BOK393085:BOK393089 BYG393085:BYG393089 CIC393085:CIC393089 CRY393085:CRY393089 DBU393085:DBU393089 DLQ393085:DLQ393089 DVM393085:DVM393089 EFI393085:EFI393089 EPE393085:EPE393089 EZA393085:EZA393089 FIW393085:FIW393089 FSS393085:FSS393089 GCO393085:GCO393089 GMK393085:GMK393089 GWG393085:GWG393089 HGC393085:HGC393089 HPY393085:HPY393089 HZU393085:HZU393089 IJQ393085:IJQ393089 ITM393085:ITM393089 JDI393085:JDI393089 JNE393085:JNE393089 JXA393085:JXA393089 KGW393085:KGW393089 KQS393085:KQS393089 LAO393085:LAO393089 LKK393085:LKK393089 LUG393085:LUG393089 MEC393085:MEC393089 MNY393085:MNY393089 MXU393085:MXU393089 NHQ393085:NHQ393089 NRM393085:NRM393089 OBI393085:OBI393089 OLE393085:OLE393089 OVA393085:OVA393089 PEW393085:PEW393089 POS393085:POS393089 PYO393085:PYO393089 QIK393085:QIK393089 QSG393085:QSG393089 RCC393085:RCC393089 RLY393085:RLY393089 RVU393085:RVU393089 SFQ393085:SFQ393089 SPM393085:SPM393089 SZI393085:SZI393089 TJE393085:TJE393089 TTA393085:TTA393089 UCW393085:UCW393089 UMS393085:UMS393089 UWO393085:UWO393089 VGK393085:VGK393089 VQG393085:VQG393089 WAC393085:WAC393089 WJY393085:WJY393089 WTU393085:WTU393089 HI458621:HI458625 RE458621:RE458625 ABA458621:ABA458625 AKW458621:AKW458625 AUS458621:AUS458625 BEO458621:BEO458625 BOK458621:BOK458625 BYG458621:BYG458625 CIC458621:CIC458625 CRY458621:CRY458625 DBU458621:DBU458625 DLQ458621:DLQ458625 DVM458621:DVM458625 EFI458621:EFI458625 EPE458621:EPE458625 EZA458621:EZA458625 FIW458621:FIW458625 FSS458621:FSS458625 GCO458621:GCO458625 GMK458621:GMK458625 GWG458621:GWG458625 HGC458621:HGC458625 HPY458621:HPY458625 HZU458621:HZU458625 IJQ458621:IJQ458625 ITM458621:ITM458625 JDI458621:JDI458625 JNE458621:JNE458625 JXA458621:JXA458625 KGW458621:KGW458625 KQS458621:KQS458625 LAO458621:LAO458625 LKK458621:LKK458625 LUG458621:LUG458625 MEC458621:MEC458625 MNY458621:MNY458625 MXU458621:MXU458625 NHQ458621:NHQ458625 NRM458621:NRM458625 OBI458621:OBI458625 OLE458621:OLE458625 OVA458621:OVA458625 PEW458621:PEW458625 POS458621:POS458625 PYO458621:PYO458625 QIK458621:QIK458625 QSG458621:QSG458625 RCC458621:RCC458625 RLY458621:RLY458625 RVU458621:RVU458625 SFQ458621:SFQ458625 SPM458621:SPM458625 SZI458621:SZI458625 TJE458621:TJE458625 TTA458621:TTA458625 UCW458621:UCW458625 UMS458621:UMS458625 UWO458621:UWO458625 VGK458621:VGK458625 VQG458621:VQG458625 WAC458621:WAC458625 WJY458621:WJY458625 WTU458621:WTU458625 HI524157:HI524161 RE524157:RE524161 ABA524157:ABA524161 AKW524157:AKW524161 AUS524157:AUS524161 BEO524157:BEO524161 BOK524157:BOK524161 BYG524157:BYG524161 CIC524157:CIC524161 CRY524157:CRY524161 DBU524157:DBU524161 DLQ524157:DLQ524161 DVM524157:DVM524161 EFI524157:EFI524161 EPE524157:EPE524161 EZA524157:EZA524161 FIW524157:FIW524161 FSS524157:FSS524161 GCO524157:GCO524161 GMK524157:GMK524161 GWG524157:GWG524161 HGC524157:HGC524161 HPY524157:HPY524161 HZU524157:HZU524161 IJQ524157:IJQ524161 ITM524157:ITM524161 JDI524157:JDI524161 JNE524157:JNE524161 JXA524157:JXA524161 KGW524157:KGW524161 KQS524157:KQS524161 LAO524157:LAO524161 LKK524157:LKK524161 LUG524157:LUG524161 MEC524157:MEC524161 MNY524157:MNY524161 MXU524157:MXU524161 NHQ524157:NHQ524161 NRM524157:NRM524161 OBI524157:OBI524161 OLE524157:OLE524161 OVA524157:OVA524161 PEW524157:PEW524161 POS524157:POS524161 PYO524157:PYO524161 QIK524157:QIK524161 QSG524157:QSG524161 RCC524157:RCC524161 RLY524157:RLY524161 RVU524157:RVU524161 SFQ524157:SFQ524161 SPM524157:SPM524161 SZI524157:SZI524161 TJE524157:TJE524161 TTA524157:TTA524161 UCW524157:UCW524161 UMS524157:UMS524161 UWO524157:UWO524161 VGK524157:VGK524161 VQG524157:VQG524161 WAC524157:WAC524161 WJY524157:WJY524161 WTU524157:WTU524161 HI589693:HI589697 RE589693:RE589697 ABA589693:ABA589697 AKW589693:AKW589697 AUS589693:AUS589697 BEO589693:BEO589697 BOK589693:BOK589697 BYG589693:BYG589697 CIC589693:CIC589697 CRY589693:CRY589697 DBU589693:DBU589697 DLQ589693:DLQ589697 DVM589693:DVM589697 EFI589693:EFI589697 EPE589693:EPE589697 EZA589693:EZA589697 FIW589693:FIW589697 FSS589693:FSS589697 GCO589693:GCO589697 GMK589693:GMK589697 GWG589693:GWG589697 HGC589693:HGC589697 HPY589693:HPY589697 HZU589693:HZU589697 IJQ589693:IJQ589697 ITM589693:ITM589697 JDI589693:JDI589697 JNE589693:JNE589697 JXA589693:JXA589697 KGW589693:KGW589697 KQS589693:KQS589697 LAO589693:LAO589697 LKK589693:LKK589697 LUG589693:LUG589697 MEC589693:MEC589697 MNY589693:MNY589697 MXU589693:MXU589697 NHQ589693:NHQ589697 NRM589693:NRM589697 OBI589693:OBI589697 OLE589693:OLE589697 OVA589693:OVA589697 PEW589693:PEW589697 POS589693:POS589697 PYO589693:PYO589697 QIK589693:QIK589697 QSG589693:QSG589697 RCC589693:RCC589697 RLY589693:RLY589697 RVU589693:RVU589697 SFQ589693:SFQ589697 SPM589693:SPM589697 SZI589693:SZI589697 TJE589693:TJE589697 TTA589693:TTA589697 UCW589693:UCW589697 UMS589693:UMS589697 UWO589693:UWO589697 VGK589693:VGK589697 VQG589693:VQG589697 WAC589693:WAC589697 WJY589693:WJY589697 WTU589693:WTU589697 HI655229:HI655233 RE655229:RE655233 ABA655229:ABA655233 AKW655229:AKW655233 AUS655229:AUS655233 BEO655229:BEO655233 BOK655229:BOK655233 BYG655229:BYG655233 CIC655229:CIC655233 CRY655229:CRY655233 DBU655229:DBU655233 DLQ655229:DLQ655233 DVM655229:DVM655233 EFI655229:EFI655233 EPE655229:EPE655233 EZA655229:EZA655233 FIW655229:FIW655233 FSS655229:FSS655233 GCO655229:GCO655233 GMK655229:GMK655233 GWG655229:GWG655233 HGC655229:HGC655233 HPY655229:HPY655233 HZU655229:HZU655233 IJQ655229:IJQ655233 ITM655229:ITM655233 JDI655229:JDI655233 JNE655229:JNE655233 JXA655229:JXA655233 KGW655229:KGW655233 KQS655229:KQS655233 LAO655229:LAO655233 LKK655229:LKK655233 LUG655229:LUG655233 MEC655229:MEC655233 MNY655229:MNY655233 MXU655229:MXU655233 NHQ655229:NHQ655233 NRM655229:NRM655233 OBI655229:OBI655233 OLE655229:OLE655233 OVA655229:OVA655233 PEW655229:PEW655233 POS655229:POS655233 PYO655229:PYO655233 QIK655229:QIK655233 QSG655229:QSG655233 RCC655229:RCC655233 RLY655229:RLY655233 RVU655229:RVU655233 SFQ655229:SFQ655233 SPM655229:SPM655233 SZI655229:SZI655233 TJE655229:TJE655233 TTA655229:TTA655233 UCW655229:UCW655233 UMS655229:UMS655233 UWO655229:UWO655233 VGK655229:VGK655233 VQG655229:VQG655233 WAC655229:WAC655233 WJY655229:WJY655233 WTU655229:WTU655233 HI720765:HI720769 RE720765:RE720769 ABA720765:ABA720769 AKW720765:AKW720769 AUS720765:AUS720769 BEO720765:BEO720769 BOK720765:BOK720769 BYG720765:BYG720769 CIC720765:CIC720769 CRY720765:CRY720769 DBU720765:DBU720769 DLQ720765:DLQ720769 DVM720765:DVM720769 EFI720765:EFI720769 EPE720765:EPE720769 EZA720765:EZA720769 FIW720765:FIW720769 FSS720765:FSS720769 GCO720765:GCO720769 GMK720765:GMK720769 GWG720765:GWG720769 HGC720765:HGC720769 HPY720765:HPY720769 HZU720765:HZU720769 IJQ720765:IJQ720769 ITM720765:ITM720769 JDI720765:JDI720769 JNE720765:JNE720769 JXA720765:JXA720769 KGW720765:KGW720769 KQS720765:KQS720769 LAO720765:LAO720769 LKK720765:LKK720769 LUG720765:LUG720769 MEC720765:MEC720769 MNY720765:MNY720769 MXU720765:MXU720769 NHQ720765:NHQ720769 NRM720765:NRM720769 OBI720765:OBI720769 OLE720765:OLE720769 OVA720765:OVA720769 PEW720765:PEW720769 POS720765:POS720769 PYO720765:PYO720769 QIK720765:QIK720769 QSG720765:QSG720769 RCC720765:RCC720769 RLY720765:RLY720769 RVU720765:RVU720769 SFQ720765:SFQ720769 SPM720765:SPM720769 SZI720765:SZI720769 TJE720765:TJE720769 TTA720765:TTA720769 UCW720765:UCW720769 UMS720765:UMS720769 UWO720765:UWO720769 VGK720765:VGK720769 VQG720765:VQG720769 WAC720765:WAC720769 WJY720765:WJY720769 WTU720765:WTU720769 HI786301:HI786305 RE786301:RE786305 ABA786301:ABA786305 AKW786301:AKW786305 AUS786301:AUS786305 BEO786301:BEO786305 BOK786301:BOK786305 BYG786301:BYG786305 CIC786301:CIC786305 CRY786301:CRY786305 DBU786301:DBU786305 DLQ786301:DLQ786305 DVM786301:DVM786305 EFI786301:EFI786305 EPE786301:EPE786305 EZA786301:EZA786305 FIW786301:FIW786305 FSS786301:FSS786305 GCO786301:GCO786305 GMK786301:GMK786305 GWG786301:GWG786305 HGC786301:HGC786305 HPY786301:HPY786305 HZU786301:HZU786305 IJQ786301:IJQ786305 ITM786301:ITM786305 JDI786301:JDI786305 JNE786301:JNE786305 JXA786301:JXA786305 KGW786301:KGW786305 KQS786301:KQS786305 LAO786301:LAO786305 LKK786301:LKK786305 LUG786301:LUG786305 MEC786301:MEC786305 MNY786301:MNY786305 MXU786301:MXU786305 NHQ786301:NHQ786305 NRM786301:NRM786305 OBI786301:OBI786305 OLE786301:OLE786305 OVA786301:OVA786305 PEW786301:PEW786305 POS786301:POS786305 PYO786301:PYO786305 QIK786301:QIK786305 QSG786301:QSG786305 RCC786301:RCC786305 RLY786301:RLY786305 RVU786301:RVU786305 SFQ786301:SFQ786305 SPM786301:SPM786305 SZI786301:SZI786305 TJE786301:TJE786305 TTA786301:TTA786305 UCW786301:UCW786305 UMS786301:UMS786305 UWO786301:UWO786305 VGK786301:VGK786305 VQG786301:VQG786305 WAC786301:WAC786305 WJY786301:WJY786305 WTU786301:WTU786305 HI851837:HI851841 RE851837:RE851841 ABA851837:ABA851841 AKW851837:AKW851841 AUS851837:AUS851841 BEO851837:BEO851841 BOK851837:BOK851841 BYG851837:BYG851841 CIC851837:CIC851841 CRY851837:CRY851841 DBU851837:DBU851841 DLQ851837:DLQ851841 DVM851837:DVM851841 EFI851837:EFI851841 EPE851837:EPE851841 EZA851837:EZA851841 FIW851837:FIW851841 FSS851837:FSS851841 GCO851837:GCO851841 GMK851837:GMK851841 GWG851837:GWG851841 HGC851837:HGC851841 HPY851837:HPY851841 HZU851837:HZU851841 IJQ851837:IJQ851841 ITM851837:ITM851841 JDI851837:JDI851841 JNE851837:JNE851841 JXA851837:JXA851841 KGW851837:KGW851841 KQS851837:KQS851841 LAO851837:LAO851841 LKK851837:LKK851841 LUG851837:LUG851841 MEC851837:MEC851841 MNY851837:MNY851841 MXU851837:MXU851841 NHQ851837:NHQ851841 NRM851837:NRM851841 OBI851837:OBI851841 OLE851837:OLE851841 OVA851837:OVA851841 PEW851837:PEW851841 POS851837:POS851841 PYO851837:PYO851841 QIK851837:QIK851841 QSG851837:QSG851841 RCC851837:RCC851841 RLY851837:RLY851841 RVU851837:RVU851841 SFQ851837:SFQ851841 SPM851837:SPM851841 SZI851837:SZI851841 TJE851837:TJE851841 TTA851837:TTA851841 UCW851837:UCW851841 UMS851837:UMS851841 UWO851837:UWO851841 VGK851837:VGK851841 VQG851837:VQG851841 WAC851837:WAC851841 WJY851837:WJY851841 WTU851837:WTU851841 HI917373:HI917377 RE917373:RE917377 ABA917373:ABA917377 AKW917373:AKW917377 AUS917373:AUS917377 BEO917373:BEO917377 BOK917373:BOK917377 BYG917373:BYG917377 CIC917373:CIC917377 CRY917373:CRY917377 DBU917373:DBU917377 DLQ917373:DLQ917377 DVM917373:DVM917377 EFI917373:EFI917377 EPE917373:EPE917377 EZA917373:EZA917377 FIW917373:FIW917377 FSS917373:FSS917377 GCO917373:GCO917377 GMK917373:GMK917377 GWG917373:GWG917377 HGC917373:HGC917377 HPY917373:HPY917377 HZU917373:HZU917377 IJQ917373:IJQ917377 ITM917373:ITM917377 JDI917373:JDI917377 JNE917373:JNE917377 JXA917373:JXA917377 KGW917373:KGW917377 KQS917373:KQS917377 LAO917373:LAO917377 LKK917373:LKK917377 LUG917373:LUG917377 MEC917373:MEC917377 MNY917373:MNY917377 MXU917373:MXU917377 NHQ917373:NHQ917377 NRM917373:NRM917377 OBI917373:OBI917377 OLE917373:OLE917377 OVA917373:OVA917377 PEW917373:PEW917377 POS917373:POS917377 PYO917373:PYO917377 QIK917373:QIK917377 QSG917373:QSG917377 RCC917373:RCC917377 RLY917373:RLY917377 RVU917373:RVU917377 SFQ917373:SFQ917377 SPM917373:SPM917377 SZI917373:SZI917377 TJE917373:TJE917377 TTA917373:TTA917377 UCW917373:UCW917377 UMS917373:UMS917377 UWO917373:UWO917377 VGK917373:VGK917377 VQG917373:VQG917377 WAC917373:WAC917377 WJY917373:WJY917377 WTU917373:WTU917377 HI982909:HI982913 RE982909:RE982913 ABA982909:ABA982913 AKW982909:AKW982913 AUS982909:AUS982913 BEO982909:BEO982913 BOK982909:BOK982913 BYG982909:BYG982913 CIC982909:CIC982913 CRY982909:CRY982913 DBU982909:DBU982913 DLQ982909:DLQ982913 DVM982909:DVM982913 EFI982909:EFI982913 EPE982909:EPE982913 EZA982909:EZA982913 FIW982909:FIW982913 FSS982909:FSS982913 GCO982909:GCO982913 GMK982909:GMK982913 GWG982909:GWG982913 HGC982909:HGC982913 HPY982909:HPY982913 HZU982909:HZU982913 IJQ982909:IJQ982913 ITM982909:ITM982913 JDI982909:JDI982913 JNE982909:JNE982913 JXA982909:JXA982913 KGW982909:KGW982913 KQS982909:KQS982913 LAO982909:LAO982913 LKK982909:LKK982913 LUG982909:LUG982913 MEC982909:MEC982913 MNY982909:MNY982913 MXU982909:MXU982913 NHQ982909:NHQ982913 NRM982909:NRM982913 OBI982909:OBI982913 OLE982909:OLE982913 OVA982909:OVA982913 PEW982909:PEW982913 POS982909:POS982913 PYO982909:PYO982913 QIK982909:QIK982913 QSG982909:QSG982913 RCC982909:RCC982913 RLY982909:RLY982913 RVU982909:RVU982913 SFQ982909:SFQ982913 SPM982909:SPM982913 SZI982909:SZI982913 TJE982909:TJE982913 TTA982909:TTA982913 UCW982909:UCW982913 UMS982909:UMS982913 UWO982909:UWO982913 VGK982909:VGK982913 VQG982909:VQG982913 WAC982909:WAC982913 WJY982909:WJY982913 WTU982909:WTU982913 HF65405:HG65409 RB65405:RC65409 AAX65405:AAY65409 AKT65405:AKU65409 AUP65405:AUQ65409 BEL65405:BEM65409 BOH65405:BOI65409 BYD65405:BYE65409 CHZ65405:CIA65409 CRV65405:CRW65409 DBR65405:DBS65409 DLN65405:DLO65409 DVJ65405:DVK65409 EFF65405:EFG65409 EPB65405:EPC65409 EYX65405:EYY65409 FIT65405:FIU65409 FSP65405:FSQ65409 GCL65405:GCM65409 GMH65405:GMI65409 GWD65405:GWE65409 HFZ65405:HGA65409 HPV65405:HPW65409 HZR65405:HZS65409 IJN65405:IJO65409 ITJ65405:ITK65409 JDF65405:JDG65409 JNB65405:JNC65409 JWX65405:JWY65409 KGT65405:KGU65409 KQP65405:KQQ65409 LAL65405:LAM65409 LKH65405:LKI65409 LUD65405:LUE65409 MDZ65405:MEA65409 MNV65405:MNW65409 MXR65405:MXS65409 NHN65405:NHO65409 NRJ65405:NRK65409 OBF65405:OBG65409 OLB65405:OLC65409 OUX65405:OUY65409 PET65405:PEU65409 POP65405:POQ65409 PYL65405:PYM65409 QIH65405:QII65409 QSD65405:QSE65409 RBZ65405:RCA65409 RLV65405:RLW65409 RVR65405:RVS65409 SFN65405:SFO65409 SPJ65405:SPK65409 SZF65405:SZG65409 TJB65405:TJC65409 TSX65405:TSY65409 UCT65405:UCU65409 UMP65405:UMQ65409 UWL65405:UWM65409 VGH65405:VGI65409 VQD65405:VQE65409 VZZ65405:WAA65409 WJV65405:WJW65409 WTR65405:WTS65409 HF130941:HG130945 RB130941:RC130945 AAX130941:AAY130945 AKT130941:AKU130945 AUP130941:AUQ130945 BEL130941:BEM130945 BOH130941:BOI130945 BYD130941:BYE130945 CHZ130941:CIA130945 CRV130941:CRW130945 DBR130941:DBS130945 DLN130941:DLO130945 DVJ130941:DVK130945 EFF130941:EFG130945 EPB130941:EPC130945 EYX130941:EYY130945 FIT130941:FIU130945 FSP130941:FSQ130945 GCL130941:GCM130945 GMH130941:GMI130945 GWD130941:GWE130945 HFZ130941:HGA130945 HPV130941:HPW130945 HZR130941:HZS130945 IJN130941:IJO130945 ITJ130941:ITK130945 JDF130941:JDG130945 JNB130941:JNC130945 JWX130941:JWY130945 KGT130941:KGU130945 KQP130941:KQQ130945 LAL130941:LAM130945 LKH130941:LKI130945 LUD130941:LUE130945 MDZ130941:MEA130945 MNV130941:MNW130945 MXR130941:MXS130945 NHN130941:NHO130945 NRJ130941:NRK130945 OBF130941:OBG130945 OLB130941:OLC130945 OUX130941:OUY130945 PET130941:PEU130945 POP130941:POQ130945 PYL130941:PYM130945 QIH130941:QII130945 QSD130941:QSE130945 RBZ130941:RCA130945 RLV130941:RLW130945 RVR130941:RVS130945 SFN130941:SFO130945 SPJ130941:SPK130945 SZF130941:SZG130945 TJB130941:TJC130945 TSX130941:TSY130945 UCT130941:UCU130945 UMP130941:UMQ130945 UWL130941:UWM130945 VGH130941:VGI130945 VQD130941:VQE130945 VZZ130941:WAA130945 WJV130941:WJW130945 WTR130941:WTS130945 HF196477:HG196481 RB196477:RC196481 AAX196477:AAY196481 AKT196477:AKU196481 AUP196477:AUQ196481 BEL196477:BEM196481 BOH196477:BOI196481 BYD196477:BYE196481 CHZ196477:CIA196481 CRV196477:CRW196481 DBR196477:DBS196481 DLN196477:DLO196481 DVJ196477:DVK196481 EFF196477:EFG196481 EPB196477:EPC196481 EYX196477:EYY196481 FIT196477:FIU196481 FSP196477:FSQ196481 GCL196477:GCM196481 GMH196477:GMI196481 GWD196477:GWE196481 HFZ196477:HGA196481 HPV196477:HPW196481 HZR196477:HZS196481 IJN196477:IJO196481 ITJ196477:ITK196481 JDF196477:JDG196481 JNB196477:JNC196481 JWX196477:JWY196481 KGT196477:KGU196481 KQP196477:KQQ196481 LAL196477:LAM196481 LKH196477:LKI196481 LUD196477:LUE196481 MDZ196477:MEA196481 MNV196477:MNW196481 MXR196477:MXS196481 NHN196477:NHO196481 NRJ196477:NRK196481 OBF196477:OBG196481 OLB196477:OLC196481 OUX196477:OUY196481 PET196477:PEU196481 POP196477:POQ196481 PYL196477:PYM196481 QIH196477:QII196481 QSD196477:QSE196481 RBZ196477:RCA196481 RLV196477:RLW196481 RVR196477:RVS196481 SFN196477:SFO196481 SPJ196477:SPK196481 SZF196477:SZG196481 TJB196477:TJC196481 TSX196477:TSY196481 UCT196477:UCU196481 UMP196477:UMQ196481 UWL196477:UWM196481 VGH196477:VGI196481 VQD196477:VQE196481 VZZ196477:WAA196481 WJV196477:WJW196481 WTR196477:WTS196481 HF262013:HG262017 RB262013:RC262017 AAX262013:AAY262017 AKT262013:AKU262017 AUP262013:AUQ262017 BEL262013:BEM262017 BOH262013:BOI262017 BYD262013:BYE262017 CHZ262013:CIA262017 CRV262013:CRW262017 DBR262013:DBS262017 DLN262013:DLO262017 DVJ262013:DVK262017 EFF262013:EFG262017 EPB262013:EPC262017 EYX262013:EYY262017 FIT262013:FIU262017 FSP262013:FSQ262017 GCL262013:GCM262017 GMH262013:GMI262017 GWD262013:GWE262017 HFZ262013:HGA262017 HPV262013:HPW262017 HZR262013:HZS262017 IJN262013:IJO262017 ITJ262013:ITK262017 JDF262013:JDG262017 JNB262013:JNC262017 JWX262013:JWY262017 KGT262013:KGU262017 KQP262013:KQQ262017 LAL262013:LAM262017 LKH262013:LKI262017 LUD262013:LUE262017 MDZ262013:MEA262017 MNV262013:MNW262017 MXR262013:MXS262017 NHN262013:NHO262017 NRJ262013:NRK262017 OBF262013:OBG262017 OLB262013:OLC262017 OUX262013:OUY262017 PET262013:PEU262017 POP262013:POQ262017 PYL262013:PYM262017 QIH262013:QII262017 QSD262013:QSE262017 RBZ262013:RCA262017 RLV262013:RLW262017 RVR262013:RVS262017 SFN262013:SFO262017 SPJ262013:SPK262017 SZF262013:SZG262017 TJB262013:TJC262017 TSX262013:TSY262017 UCT262013:UCU262017 UMP262013:UMQ262017 UWL262013:UWM262017 VGH262013:VGI262017 VQD262013:VQE262017 VZZ262013:WAA262017 WJV262013:WJW262017 WTR262013:WTS262017 HF327549:HG327553 RB327549:RC327553 AAX327549:AAY327553 AKT327549:AKU327553 AUP327549:AUQ327553 BEL327549:BEM327553 BOH327549:BOI327553 BYD327549:BYE327553 CHZ327549:CIA327553 CRV327549:CRW327553 DBR327549:DBS327553 DLN327549:DLO327553 DVJ327549:DVK327553 EFF327549:EFG327553 EPB327549:EPC327553 EYX327549:EYY327553 FIT327549:FIU327553 FSP327549:FSQ327553 GCL327549:GCM327553 GMH327549:GMI327553 GWD327549:GWE327553 HFZ327549:HGA327553 HPV327549:HPW327553 HZR327549:HZS327553 IJN327549:IJO327553 ITJ327549:ITK327553 JDF327549:JDG327553 JNB327549:JNC327553 JWX327549:JWY327553 KGT327549:KGU327553 KQP327549:KQQ327553 LAL327549:LAM327553 LKH327549:LKI327553 LUD327549:LUE327553 MDZ327549:MEA327553 MNV327549:MNW327553 MXR327549:MXS327553 NHN327549:NHO327553 NRJ327549:NRK327553 OBF327549:OBG327553 OLB327549:OLC327553 OUX327549:OUY327553 PET327549:PEU327553 POP327549:POQ327553 PYL327549:PYM327553 QIH327549:QII327553 QSD327549:QSE327553 RBZ327549:RCA327553 RLV327549:RLW327553 RVR327549:RVS327553 SFN327549:SFO327553 SPJ327549:SPK327553 SZF327549:SZG327553 TJB327549:TJC327553 TSX327549:TSY327553 UCT327549:UCU327553 UMP327549:UMQ327553 UWL327549:UWM327553 VGH327549:VGI327553 VQD327549:VQE327553 VZZ327549:WAA327553 WJV327549:WJW327553 WTR327549:WTS327553 HF393085:HG393089 RB393085:RC393089 AAX393085:AAY393089 AKT393085:AKU393089 AUP393085:AUQ393089 BEL393085:BEM393089 BOH393085:BOI393089 BYD393085:BYE393089 CHZ393085:CIA393089 CRV393085:CRW393089 DBR393085:DBS393089 DLN393085:DLO393089 DVJ393085:DVK393089 EFF393085:EFG393089 EPB393085:EPC393089 EYX393085:EYY393089 FIT393085:FIU393089 FSP393085:FSQ393089 GCL393085:GCM393089 GMH393085:GMI393089 GWD393085:GWE393089 HFZ393085:HGA393089 HPV393085:HPW393089 HZR393085:HZS393089 IJN393085:IJO393089 ITJ393085:ITK393089 JDF393085:JDG393089 JNB393085:JNC393089 JWX393085:JWY393089 KGT393085:KGU393089 KQP393085:KQQ393089 LAL393085:LAM393089 LKH393085:LKI393089 LUD393085:LUE393089 MDZ393085:MEA393089 MNV393085:MNW393089 MXR393085:MXS393089 NHN393085:NHO393089 NRJ393085:NRK393089 OBF393085:OBG393089 OLB393085:OLC393089 OUX393085:OUY393089 PET393085:PEU393089 POP393085:POQ393089 PYL393085:PYM393089 QIH393085:QII393089 QSD393085:QSE393089 RBZ393085:RCA393089 RLV393085:RLW393089 RVR393085:RVS393089 SFN393085:SFO393089 SPJ393085:SPK393089 SZF393085:SZG393089 TJB393085:TJC393089 TSX393085:TSY393089 UCT393085:UCU393089 UMP393085:UMQ393089 UWL393085:UWM393089 VGH393085:VGI393089 VQD393085:VQE393089 VZZ393085:WAA393089 WJV393085:WJW393089 WTR393085:WTS393089 HF458621:HG458625 RB458621:RC458625 AAX458621:AAY458625 AKT458621:AKU458625 AUP458621:AUQ458625 BEL458621:BEM458625 BOH458621:BOI458625 BYD458621:BYE458625 CHZ458621:CIA458625 CRV458621:CRW458625 DBR458621:DBS458625 DLN458621:DLO458625 DVJ458621:DVK458625 EFF458621:EFG458625 EPB458621:EPC458625 EYX458621:EYY458625 FIT458621:FIU458625 FSP458621:FSQ458625 GCL458621:GCM458625 GMH458621:GMI458625 GWD458621:GWE458625 HFZ458621:HGA458625 HPV458621:HPW458625 HZR458621:HZS458625 IJN458621:IJO458625 ITJ458621:ITK458625 JDF458621:JDG458625 JNB458621:JNC458625 JWX458621:JWY458625 KGT458621:KGU458625 KQP458621:KQQ458625 LAL458621:LAM458625 LKH458621:LKI458625 LUD458621:LUE458625 MDZ458621:MEA458625 MNV458621:MNW458625 MXR458621:MXS458625 NHN458621:NHO458625 NRJ458621:NRK458625 OBF458621:OBG458625 OLB458621:OLC458625 OUX458621:OUY458625 PET458621:PEU458625 POP458621:POQ458625 PYL458621:PYM458625 QIH458621:QII458625 QSD458621:QSE458625 RBZ458621:RCA458625 RLV458621:RLW458625 RVR458621:RVS458625 SFN458621:SFO458625 SPJ458621:SPK458625 SZF458621:SZG458625 TJB458621:TJC458625 TSX458621:TSY458625 UCT458621:UCU458625 UMP458621:UMQ458625 UWL458621:UWM458625 VGH458621:VGI458625 VQD458621:VQE458625 VZZ458621:WAA458625 WJV458621:WJW458625 WTR458621:WTS458625 HF524157:HG524161 RB524157:RC524161 AAX524157:AAY524161 AKT524157:AKU524161 AUP524157:AUQ524161 BEL524157:BEM524161 BOH524157:BOI524161 BYD524157:BYE524161 CHZ524157:CIA524161 CRV524157:CRW524161 DBR524157:DBS524161 DLN524157:DLO524161 DVJ524157:DVK524161 EFF524157:EFG524161 EPB524157:EPC524161 EYX524157:EYY524161 FIT524157:FIU524161 FSP524157:FSQ524161 GCL524157:GCM524161 GMH524157:GMI524161 GWD524157:GWE524161 HFZ524157:HGA524161 HPV524157:HPW524161 HZR524157:HZS524161 IJN524157:IJO524161 ITJ524157:ITK524161 JDF524157:JDG524161 JNB524157:JNC524161 JWX524157:JWY524161 KGT524157:KGU524161 KQP524157:KQQ524161 LAL524157:LAM524161 LKH524157:LKI524161 LUD524157:LUE524161 MDZ524157:MEA524161 MNV524157:MNW524161 MXR524157:MXS524161 NHN524157:NHO524161 NRJ524157:NRK524161 OBF524157:OBG524161 OLB524157:OLC524161 OUX524157:OUY524161 PET524157:PEU524161 POP524157:POQ524161 PYL524157:PYM524161 QIH524157:QII524161 QSD524157:QSE524161 RBZ524157:RCA524161 RLV524157:RLW524161 RVR524157:RVS524161 SFN524157:SFO524161 SPJ524157:SPK524161 SZF524157:SZG524161 TJB524157:TJC524161 TSX524157:TSY524161 UCT524157:UCU524161 UMP524157:UMQ524161 UWL524157:UWM524161 VGH524157:VGI524161 VQD524157:VQE524161 VZZ524157:WAA524161 WJV524157:WJW524161 WTR524157:WTS524161 HF589693:HG589697 RB589693:RC589697 AAX589693:AAY589697 AKT589693:AKU589697 AUP589693:AUQ589697 BEL589693:BEM589697 BOH589693:BOI589697 BYD589693:BYE589697 CHZ589693:CIA589697 CRV589693:CRW589697 DBR589693:DBS589697 DLN589693:DLO589697 DVJ589693:DVK589697 EFF589693:EFG589697 EPB589693:EPC589697 EYX589693:EYY589697 FIT589693:FIU589697 FSP589693:FSQ589697 GCL589693:GCM589697 GMH589693:GMI589697 GWD589693:GWE589697 HFZ589693:HGA589697 HPV589693:HPW589697 HZR589693:HZS589697 IJN589693:IJO589697 ITJ589693:ITK589697 JDF589693:JDG589697 JNB589693:JNC589697 JWX589693:JWY589697 KGT589693:KGU589697 KQP589693:KQQ589697 LAL589693:LAM589697 LKH589693:LKI589697 LUD589693:LUE589697 MDZ589693:MEA589697 MNV589693:MNW589697 MXR589693:MXS589697 NHN589693:NHO589697 NRJ589693:NRK589697 OBF589693:OBG589697 OLB589693:OLC589697 OUX589693:OUY589697 PET589693:PEU589697 POP589693:POQ589697 PYL589693:PYM589697 QIH589693:QII589697 QSD589693:QSE589697 RBZ589693:RCA589697 RLV589693:RLW589697 RVR589693:RVS589697 SFN589693:SFO589697 SPJ589693:SPK589697 SZF589693:SZG589697 TJB589693:TJC589697 TSX589693:TSY589697 UCT589693:UCU589697 UMP589693:UMQ589697 UWL589693:UWM589697 VGH589693:VGI589697 VQD589693:VQE589697 VZZ589693:WAA589697 WJV589693:WJW589697 WTR589693:WTS589697 HF655229:HG655233 RB655229:RC655233 AAX655229:AAY655233 AKT655229:AKU655233 AUP655229:AUQ655233 BEL655229:BEM655233 BOH655229:BOI655233 BYD655229:BYE655233 CHZ655229:CIA655233 CRV655229:CRW655233 DBR655229:DBS655233 DLN655229:DLO655233 DVJ655229:DVK655233 EFF655229:EFG655233 EPB655229:EPC655233 EYX655229:EYY655233 FIT655229:FIU655233 FSP655229:FSQ655233 GCL655229:GCM655233 GMH655229:GMI655233 GWD655229:GWE655233 HFZ655229:HGA655233 HPV655229:HPW655233 HZR655229:HZS655233 IJN655229:IJO655233 ITJ655229:ITK655233 JDF655229:JDG655233 JNB655229:JNC655233 JWX655229:JWY655233 KGT655229:KGU655233 KQP655229:KQQ655233 LAL655229:LAM655233 LKH655229:LKI655233 LUD655229:LUE655233 MDZ655229:MEA655233 MNV655229:MNW655233 MXR655229:MXS655233 NHN655229:NHO655233 NRJ655229:NRK655233 OBF655229:OBG655233 OLB655229:OLC655233 OUX655229:OUY655233 PET655229:PEU655233 POP655229:POQ655233 PYL655229:PYM655233 QIH655229:QII655233 QSD655229:QSE655233 RBZ655229:RCA655233 RLV655229:RLW655233 RVR655229:RVS655233 SFN655229:SFO655233 SPJ655229:SPK655233 SZF655229:SZG655233 TJB655229:TJC655233 TSX655229:TSY655233 UCT655229:UCU655233 UMP655229:UMQ655233 UWL655229:UWM655233 VGH655229:VGI655233 VQD655229:VQE655233 VZZ655229:WAA655233 WJV655229:WJW655233 WTR655229:WTS655233 HF720765:HG720769 RB720765:RC720769 AAX720765:AAY720769 AKT720765:AKU720769 AUP720765:AUQ720769 BEL720765:BEM720769 BOH720765:BOI720769 BYD720765:BYE720769 CHZ720765:CIA720769 CRV720765:CRW720769 DBR720765:DBS720769 DLN720765:DLO720769 DVJ720765:DVK720769 EFF720765:EFG720769 EPB720765:EPC720769 EYX720765:EYY720769 FIT720765:FIU720769 FSP720765:FSQ720769 GCL720765:GCM720769 GMH720765:GMI720769 GWD720765:GWE720769 HFZ720765:HGA720769 HPV720765:HPW720769 HZR720765:HZS720769 IJN720765:IJO720769 ITJ720765:ITK720769 JDF720765:JDG720769 JNB720765:JNC720769 JWX720765:JWY720769 KGT720765:KGU720769 KQP720765:KQQ720769 LAL720765:LAM720769 LKH720765:LKI720769 LUD720765:LUE720769 MDZ720765:MEA720769 MNV720765:MNW720769 MXR720765:MXS720769 NHN720765:NHO720769 NRJ720765:NRK720769 OBF720765:OBG720769 OLB720765:OLC720769 OUX720765:OUY720769 PET720765:PEU720769 POP720765:POQ720769 PYL720765:PYM720769 QIH720765:QII720769 QSD720765:QSE720769 RBZ720765:RCA720769 RLV720765:RLW720769 RVR720765:RVS720769 SFN720765:SFO720769 SPJ720765:SPK720769 SZF720765:SZG720769 TJB720765:TJC720769 TSX720765:TSY720769 UCT720765:UCU720769 UMP720765:UMQ720769 UWL720765:UWM720769 VGH720765:VGI720769 VQD720765:VQE720769 VZZ720765:WAA720769 WJV720765:WJW720769 WTR720765:WTS720769 HF786301:HG786305 RB786301:RC786305 AAX786301:AAY786305 AKT786301:AKU786305 AUP786301:AUQ786305 BEL786301:BEM786305 BOH786301:BOI786305 BYD786301:BYE786305 CHZ786301:CIA786305 CRV786301:CRW786305 DBR786301:DBS786305 DLN786301:DLO786305 DVJ786301:DVK786305 EFF786301:EFG786305 EPB786301:EPC786305 EYX786301:EYY786305 FIT786301:FIU786305 FSP786301:FSQ786305 GCL786301:GCM786305 GMH786301:GMI786305 GWD786301:GWE786305 HFZ786301:HGA786305 HPV786301:HPW786305 HZR786301:HZS786305 IJN786301:IJO786305 ITJ786301:ITK786305 JDF786301:JDG786305 JNB786301:JNC786305 JWX786301:JWY786305 KGT786301:KGU786305 KQP786301:KQQ786305 LAL786301:LAM786305 LKH786301:LKI786305 LUD786301:LUE786305 MDZ786301:MEA786305 MNV786301:MNW786305 MXR786301:MXS786305 NHN786301:NHO786305 NRJ786301:NRK786305 OBF786301:OBG786305 OLB786301:OLC786305 OUX786301:OUY786305 PET786301:PEU786305 POP786301:POQ786305 PYL786301:PYM786305 QIH786301:QII786305 QSD786301:QSE786305 RBZ786301:RCA786305 RLV786301:RLW786305 RVR786301:RVS786305 SFN786301:SFO786305 SPJ786301:SPK786305 SZF786301:SZG786305 TJB786301:TJC786305 TSX786301:TSY786305 UCT786301:UCU786305 UMP786301:UMQ786305 UWL786301:UWM786305 VGH786301:VGI786305 VQD786301:VQE786305 VZZ786301:WAA786305 WJV786301:WJW786305 WTR786301:WTS786305 HF851837:HG851841 RB851837:RC851841 AAX851837:AAY851841 AKT851837:AKU851841 AUP851837:AUQ851841 BEL851837:BEM851841 BOH851837:BOI851841 BYD851837:BYE851841 CHZ851837:CIA851841 CRV851837:CRW851841 DBR851837:DBS851841 DLN851837:DLO851841 DVJ851837:DVK851841 EFF851837:EFG851841 EPB851837:EPC851841 EYX851837:EYY851841 FIT851837:FIU851841 FSP851837:FSQ851841 GCL851837:GCM851841 GMH851837:GMI851841 GWD851837:GWE851841 HFZ851837:HGA851841 HPV851837:HPW851841 HZR851837:HZS851841 IJN851837:IJO851841 ITJ851837:ITK851841 JDF851837:JDG851841 JNB851837:JNC851841 JWX851837:JWY851841 KGT851837:KGU851841 KQP851837:KQQ851841 LAL851837:LAM851841 LKH851837:LKI851841 LUD851837:LUE851841 MDZ851837:MEA851841 MNV851837:MNW851841 MXR851837:MXS851841 NHN851837:NHO851841 NRJ851837:NRK851841 OBF851837:OBG851841 OLB851837:OLC851841 OUX851837:OUY851841 PET851837:PEU851841 POP851837:POQ851841 PYL851837:PYM851841 QIH851837:QII851841 QSD851837:QSE851841 RBZ851837:RCA851841 RLV851837:RLW851841 RVR851837:RVS851841 SFN851837:SFO851841 SPJ851837:SPK851841 SZF851837:SZG851841 TJB851837:TJC851841 TSX851837:TSY851841 UCT851837:UCU851841 UMP851837:UMQ851841 UWL851837:UWM851841 VGH851837:VGI851841 VQD851837:VQE851841 VZZ851837:WAA851841 WJV851837:WJW851841 WTR851837:WTS851841 HF917373:HG917377 RB917373:RC917377 AAX917373:AAY917377 AKT917373:AKU917377 AUP917373:AUQ917377 BEL917373:BEM917377 BOH917373:BOI917377 BYD917373:BYE917377 CHZ917373:CIA917377 CRV917373:CRW917377 DBR917373:DBS917377 DLN917373:DLO917377 DVJ917373:DVK917377 EFF917373:EFG917377 EPB917373:EPC917377 EYX917373:EYY917377 FIT917373:FIU917377 FSP917373:FSQ917377 GCL917373:GCM917377 GMH917373:GMI917377 GWD917373:GWE917377 HFZ917373:HGA917377 HPV917373:HPW917377 HZR917373:HZS917377 IJN917373:IJO917377 ITJ917373:ITK917377 JDF917373:JDG917377 JNB917373:JNC917377 JWX917373:JWY917377 KGT917373:KGU917377 KQP917373:KQQ917377 LAL917373:LAM917377 LKH917373:LKI917377 LUD917373:LUE917377 MDZ917373:MEA917377 MNV917373:MNW917377 MXR917373:MXS917377 NHN917373:NHO917377 NRJ917373:NRK917377 OBF917373:OBG917377 OLB917373:OLC917377 OUX917373:OUY917377 PET917373:PEU917377 POP917373:POQ917377 PYL917373:PYM917377 QIH917373:QII917377 QSD917373:QSE917377 RBZ917373:RCA917377 RLV917373:RLW917377 RVR917373:RVS917377 SFN917373:SFO917377 SPJ917373:SPK917377 SZF917373:SZG917377 TJB917373:TJC917377 TSX917373:TSY917377 UCT917373:UCU917377 UMP917373:UMQ917377 UWL917373:UWM917377 VGH917373:VGI917377 VQD917373:VQE917377 VZZ917373:WAA917377 WJV917373:WJW917377 WTR917373:WTS917377 HF982909:HG982913 RB982909:RC982913 AAX982909:AAY982913 AKT982909:AKU982913 AUP982909:AUQ982913 BEL982909:BEM982913 BOH982909:BOI982913 BYD982909:BYE982913 CHZ982909:CIA982913 CRV982909:CRW982913 DBR982909:DBS982913 DLN982909:DLO982913 DVJ982909:DVK982913 EFF982909:EFG982913 EPB982909:EPC982913 EYX982909:EYY982913 FIT982909:FIU982913 FSP982909:FSQ982913 GCL982909:GCM982913 GMH982909:GMI982913 GWD982909:GWE982913 HFZ982909:HGA982913 HPV982909:HPW982913 HZR982909:HZS982913 IJN982909:IJO982913 ITJ982909:ITK982913 JDF982909:JDG982913 JNB982909:JNC982913 JWX982909:JWY982913 KGT982909:KGU982913 KQP982909:KQQ982913 LAL982909:LAM982913 LKH982909:LKI982913 LUD982909:LUE982913 MDZ982909:MEA982913 MNV982909:MNW982913 MXR982909:MXS982913 NHN982909:NHO982913 NRJ982909:NRK982913 OBF982909:OBG982913 OLB982909:OLC982913 OUX982909:OUY982913 PET982909:PEU982913 POP982909:POQ982913 PYL982909:PYM982913 QIH982909:QII982913 QSD982909:QSE982913 RBZ982909:RCA982913 RLV982909:RLW982913 RVR982909:RVS982913 SFN982909:SFO982913 SPJ982909:SPK982913 SZF982909:SZG982913 TJB982909:TJC982913 TSX982909:TSY982913 UCT982909:UCU982913 UMP982909:UMQ982913 UWL982909:UWM982913 VGH982909:VGI982913 VQD982909:VQE982913 VZZ982909:WAA982913 WJV982909:WJW982913 WTR982909:WTS982913 G65405:G65409 GS65405:GS65409 QO65405:QO65409 AAK65405:AAK65409 AKG65405:AKG65409 AUC65405:AUC65409 BDY65405:BDY65409 BNU65405:BNU65409 BXQ65405:BXQ65409 CHM65405:CHM65409 CRI65405:CRI65409 DBE65405:DBE65409 DLA65405:DLA65409 DUW65405:DUW65409 EES65405:EES65409 EOO65405:EOO65409 EYK65405:EYK65409 FIG65405:FIG65409 FSC65405:FSC65409 GBY65405:GBY65409 GLU65405:GLU65409 GVQ65405:GVQ65409 HFM65405:HFM65409 HPI65405:HPI65409 HZE65405:HZE65409 IJA65405:IJA65409 ISW65405:ISW65409 JCS65405:JCS65409 JMO65405:JMO65409 JWK65405:JWK65409 KGG65405:KGG65409 KQC65405:KQC65409 KZY65405:KZY65409 LJU65405:LJU65409 LTQ65405:LTQ65409 MDM65405:MDM65409 MNI65405:MNI65409 MXE65405:MXE65409 NHA65405:NHA65409 NQW65405:NQW65409 OAS65405:OAS65409 OKO65405:OKO65409 OUK65405:OUK65409 PEG65405:PEG65409 POC65405:POC65409 PXY65405:PXY65409 QHU65405:QHU65409 QRQ65405:QRQ65409 RBM65405:RBM65409 RLI65405:RLI65409 RVE65405:RVE65409 SFA65405:SFA65409 SOW65405:SOW65409 SYS65405:SYS65409 TIO65405:TIO65409 TSK65405:TSK65409 UCG65405:UCG65409 UMC65405:UMC65409 UVY65405:UVY65409 VFU65405:VFU65409 VPQ65405:VPQ65409 VZM65405:VZM65409 WJI65405:WJI65409 WTE65405:WTE65409 G130941:G130945 GS130941:GS130945 QO130941:QO130945 AAK130941:AAK130945 AKG130941:AKG130945 AUC130941:AUC130945 BDY130941:BDY130945 BNU130941:BNU130945 BXQ130941:BXQ130945 CHM130941:CHM130945 CRI130941:CRI130945 DBE130941:DBE130945 DLA130941:DLA130945 DUW130941:DUW130945 EES130941:EES130945 EOO130941:EOO130945 EYK130941:EYK130945 FIG130941:FIG130945 FSC130941:FSC130945 GBY130941:GBY130945 GLU130941:GLU130945 GVQ130941:GVQ130945 HFM130941:HFM130945 HPI130941:HPI130945 HZE130941:HZE130945 IJA130941:IJA130945 ISW130941:ISW130945 JCS130941:JCS130945 JMO130941:JMO130945 JWK130941:JWK130945 KGG130941:KGG130945 KQC130941:KQC130945 KZY130941:KZY130945 LJU130941:LJU130945 LTQ130941:LTQ130945 MDM130941:MDM130945 MNI130941:MNI130945 MXE130941:MXE130945 NHA130941:NHA130945 NQW130941:NQW130945 OAS130941:OAS130945 OKO130941:OKO130945 OUK130941:OUK130945 PEG130941:PEG130945 POC130941:POC130945 PXY130941:PXY130945 QHU130941:QHU130945 QRQ130941:QRQ130945 RBM130941:RBM130945 RLI130941:RLI130945 RVE130941:RVE130945 SFA130941:SFA130945 SOW130941:SOW130945 SYS130941:SYS130945 TIO130941:TIO130945 TSK130941:TSK130945 UCG130941:UCG130945 UMC130941:UMC130945 UVY130941:UVY130945 VFU130941:VFU130945 VPQ130941:VPQ130945 VZM130941:VZM130945 WJI130941:WJI130945 WTE130941:WTE130945 G196477:G196481 GS196477:GS196481 QO196477:QO196481 AAK196477:AAK196481 AKG196477:AKG196481 AUC196477:AUC196481 BDY196477:BDY196481 BNU196477:BNU196481 BXQ196477:BXQ196481 CHM196477:CHM196481 CRI196477:CRI196481 DBE196477:DBE196481 DLA196477:DLA196481 DUW196477:DUW196481 EES196477:EES196481 EOO196477:EOO196481 EYK196477:EYK196481 FIG196477:FIG196481 FSC196477:FSC196481 GBY196477:GBY196481 GLU196477:GLU196481 GVQ196477:GVQ196481 HFM196477:HFM196481 HPI196477:HPI196481 HZE196477:HZE196481 IJA196477:IJA196481 ISW196477:ISW196481 JCS196477:JCS196481 JMO196477:JMO196481 JWK196477:JWK196481 KGG196477:KGG196481 KQC196477:KQC196481 KZY196477:KZY196481 LJU196477:LJU196481 LTQ196477:LTQ196481 MDM196477:MDM196481 MNI196477:MNI196481 MXE196477:MXE196481 NHA196477:NHA196481 NQW196477:NQW196481 OAS196477:OAS196481 OKO196477:OKO196481 OUK196477:OUK196481 PEG196477:PEG196481 POC196477:POC196481 PXY196477:PXY196481 QHU196477:QHU196481 QRQ196477:QRQ196481 RBM196477:RBM196481 RLI196477:RLI196481 RVE196477:RVE196481 SFA196477:SFA196481 SOW196477:SOW196481 SYS196477:SYS196481 TIO196477:TIO196481 TSK196477:TSK196481 UCG196477:UCG196481 UMC196477:UMC196481 UVY196477:UVY196481 VFU196477:VFU196481 VPQ196477:VPQ196481 VZM196477:VZM196481 WJI196477:WJI196481 WTE196477:WTE196481 G262013:G262017 GS262013:GS262017 QO262013:QO262017 AAK262013:AAK262017 AKG262013:AKG262017 AUC262013:AUC262017 BDY262013:BDY262017 BNU262013:BNU262017 BXQ262013:BXQ262017 CHM262013:CHM262017 CRI262013:CRI262017 DBE262013:DBE262017 DLA262013:DLA262017 DUW262013:DUW262017 EES262013:EES262017 EOO262013:EOO262017 EYK262013:EYK262017 FIG262013:FIG262017 FSC262013:FSC262017 GBY262013:GBY262017 GLU262013:GLU262017 GVQ262013:GVQ262017 HFM262013:HFM262017 HPI262013:HPI262017 HZE262013:HZE262017 IJA262013:IJA262017 ISW262013:ISW262017 JCS262013:JCS262017 JMO262013:JMO262017 JWK262013:JWK262017 KGG262013:KGG262017 KQC262013:KQC262017 KZY262013:KZY262017 LJU262013:LJU262017 LTQ262013:LTQ262017 MDM262013:MDM262017 MNI262013:MNI262017 MXE262013:MXE262017 NHA262013:NHA262017 NQW262013:NQW262017 OAS262013:OAS262017 OKO262013:OKO262017 OUK262013:OUK262017 PEG262013:PEG262017 POC262013:POC262017 PXY262013:PXY262017 QHU262013:QHU262017 QRQ262013:QRQ262017 RBM262013:RBM262017 RLI262013:RLI262017 RVE262013:RVE262017 SFA262013:SFA262017 SOW262013:SOW262017 SYS262013:SYS262017 TIO262013:TIO262017 TSK262013:TSK262017 UCG262013:UCG262017 UMC262013:UMC262017 UVY262013:UVY262017 VFU262013:VFU262017 VPQ262013:VPQ262017 VZM262013:VZM262017 WJI262013:WJI262017 WTE262013:WTE262017 G327549:G327553 GS327549:GS327553 QO327549:QO327553 AAK327549:AAK327553 AKG327549:AKG327553 AUC327549:AUC327553 BDY327549:BDY327553 BNU327549:BNU327553 BXQ327549:BXQ327553 CHM327549:CHM327553 CRI327549:CRI327553 DBE327549:DBE327553 DLA327549:DLA327553 DUW327549:DUW327553 EES327549:EES327553 EOO327549:EOO327553 EYK327549:EYK327553 FIG327549:FIG327553 FSC327549:FSC327553 GBY327549:GBY327553 GLU327549:GLU327553 GVQ327549:GVQ327553 HFM327549:HFM327553 HPI327549:HPI327553 HZE327549:HZE327553 IJA327549:IJA327553 ISW327549:ISW327553 JCS327549:JCS327553 JMO327549:JMO327553 JWK327549:JWK327553 KGG327549:KGG327553 KQC327549:KQC327553 KZY327549:KZY327553 LJU327549:LJU327553 LTQ327549:LTQ327553 MDM327549:MDM327553 MNI327549:MNI327553 MXE327549:MXE327553 NHA327549:NHA327553 NQW327549:NQW327553 OAS327549:OAS327553 OKO327549:OKO327553 OUK327549:OUK327553 PEG327549:PEG327553 POC327549:POC327553 PXY327549:PXY327553 QHU327549:QHU327553 QRQ327549:QRQ327553 RBM327549:RBM327553 RLI327549:RLI327553 RVE327549:RVE327553 SFA327549:SFA327553 SOW327549:SOW327553 SYS327549:SYS327553 TIO327549:TIO327553 TSK327549:TSK327553 UCG327549:UCG327553 UMC327549:UMC327553 UVY327549:UVY327553 VFU327549:VFU327553 VPQ327549:VPQ327553 VZM327549:VZM327553 WJI327549:WJI327553 WTE327549:WTE327553 G393085:G393089 GS393085:GS393089 QO393085:QO393089 AAK393085:AAK393089 AKG393085:AKG393089 AUC393085:AUC393089 BDY393085:BDY393089 BNU393085:BNU393089 BXQ393085:BXQ393089 CHM393085:CHM393089 CRI393085:CRI393089 DBE393085:DBE393089 DLA393085:DLA393089 DUW393085:DUW393089 EES393085:EES393089 EOO393085:EOO393089 EYK393085:EYK393089 FIG393085:FIG393089 FSC393085:FSC393089 GBY393085:GBY393089 GLU393085:GLU393089 GVQ393085:GVQ393089 HFM393085:HFM393089 HPI393085:HPI393089 HZE393085:HZE393089 IJA393085:IJA393089 ISW393085:ISW393089 JCS393085:JCS393089 JMO393085:JMO393089 JWK393085:JWK393089 KGG393085:KGG393089 KQC393085:KQC393089 KZY393085:KZY393089 LJU393085:LJU393089 LTQ393085:LTQ393089 MDM393085:MDM393089 MNI393085:MNI393089 MXE393085:MXE393089 NHA393085:NHA393089 NQW393085:NQW393089 OAS393085:OAS393089 OKO393085:OKO393089 OUK393085:OUK393089 PEG393085:PEG393089 POC393085:POC393089 PXY393085:PXY393089 QHU393085:QHU393089 QRQ393085:QRQ393089 RBM393085:RBM393089 RLI393085:RLI393089 RVE393085:RVE393089 SFA393085:SFA393089 SOW393085:SOW393089 SYS393085:SYS393089 TIO393085:TIO393089 TSK393085:TSK393089 UCG393085:UCG393089 UMC393085:UMC393089 UVY393085:UVY393089 VFU393085:VFU393089 VPQ393085:VPQ393089 VZM393085:VZM393089 WJI393085:WJI393089 WTE393085:WTE393089 G458621:G458625 GS458621:GS458625 QO458621:QO458625 AAK458621:AAK458625 AKG458621:AKG458625 AUC458621:AUC458625 BDY458621:BDY458625 BNU458621:BNU458625 BXQ458621:BXQ458625 CHM458621:CHM458625 CRI458621:CRI458625 DBE458621:DBE458625 DLA458621:DLA458625 DUW458621:DUW458625 EES458621:EES458625 EOO458621:EOO458625 EYK458621:EYK458625 FIG458621:FIG458625 FSC458621:FSC458625 GBY458621:GBY458625 GLU458621:GLU458625 GVQ458621:GVQ458625 HFM458621:HFM458625 HPI458621:HPI458625 HZE458621:HZE458625 IJA458621:IJA458625 ISW458621:ISW458625 JCS458621:JCS458625 JMO458621:JMO458625 JWK458621:JWK458625 KGG458621:KGG458625 KQC458621:KQC458625 KZY458621:KZY458625 LJU458621:LJU458625 LTQ458621:LTQ458625 MDM458621:MDM458625 MNI458621:MNI458625 MXE458621:MXE458625 NHA458621:NHA458625 NQW458621:NQW458625 OAS458621:OAS458625 OKO458621:OKO458625 OUK458621:OUK458625 PEG458621:PEG458625 POC458621:POC458625 PXY458621:PXY458625 QHU458621:QHU458625 QRQ458621:QRQ458625 RBM458621:RBM458625 RLI458621:RLI458625 RVE458621:RVE458625 SFA458621:SFA458625 SOW458621:SOW458625 SYS458621:SYS458625 TIO458621:TIO458625 TSK458621:TSK458625 UCG458621:UCG458625 UMC458621:UMC458625 UVY458621:UVY458625 VFU458621:VFU458625 VPQ458621:VPQ458625 VZM458621:VZM458625 WJI458621:WJI458625 WTE458621:WTE458625 G524157:G524161 GS524157:GS524161 QO524157:QO524161 AAK524157:AAK524161 AKG524157:AKG524161 AUC524157:AUC524161 BDY524157:BDY524161 BNU524157:BNU524161 BXQ524157:BXQ524161 CHM524157:CHM524161 CRI524157:CRI524161 DBE524157:DBE524161 DLA524157:DLA524161 DUW524157:DUW524161 EES524157:EES524161 EOO524157:EOO524161 EYK524157:EYK524161 FIG524157:FIG524161 FSC524157:FSC524161 GBY524157:GBY524161 GLU524157:GLU524161 GVQ524157:GVQ524161 HFM524157:HFM524161 HPI524157:HPI524161 HZE524157:HZE524161 IJA524157:IJA524161 ISW524157:ISW524161 JCS524157:JCS524161 JMO524157:JMO524161 JWK524157:JWK524161 KGG524157:KGG524161 KQC524157:KQC524161 KZY524157:KZY524161 LJU524157:LJU524161 LTQ524157:LTQ524161 MDM524157:MDM524161 MNI524157:MNI524161 MXE524157:MXE524161 NHA524157:NHA524161 NQW524157:NQW524161 OAS524157:OAS524161 OKO524157:OKO524161 OUK524157:OUK524161 PEG524157:PEG524161 POC524157:POC524161 PXY524157:PXY524161 QHU524157:QHU524161 QRQ524157:QRQ524161 RBM524157:RBM524161 RLI524157:RLI524161 RVE524157:RVE524161 SFA524157:SFA524161 SOW524157:SOW524161 SYS524157:SYS524161 TIO524157:TIO524161 TSK524157:TSK524161 UCG524157:UCG524161 UMC524157:UMC524161 UVY524157:UVY524161 VFU524157:VFU524161 VPQ524157:VPQ524161 VZM524157:VZM524161 WJI524157:WJI524161 WTE524157:WTE524161 G589693:G589697 GS589693:GS589697 QO589693:QO589697 AAK589693:AAK589697 AKG589693:AKG589697 AUC589693:AUC589697 BDY589693:BDY589697 BNU589693:BNU589697 BXQ589693:BXQ589697 CHM589693:CHM589697 CRI589693:CRI589697 DBE589693:DBE589697 DLA589693:DLA589697 DUW589693:DUW589697 EES589693:EES589697 EOO589693:EOO589697 EYK589693:EYK589697 FIG589693:FIG589697 FSC589693:FSC589697 GBY589693:GBY589697 GLU589693:GLU589697 GVQ589693:GVQ589697 HFM589693:HFM589697 HPI589693:HPI589697 HZE589693:HZE589697 IJA589693:IJA589697 ISW589693:ISW589697 JCS589693:JCS589697 JMO589693:JMO589697 JWK589693:JWK589697 KGG589693:KGG589697 KQC589693:KQC589697 KZY589693:KZY589697 LJU589693:LJU589697 LTQ589693:LTQ589697 MDM589693:MDM589697 MNI589693:MNI589697 MXE589693:MXE589697 NHA589693:NHA589697 NQW589693:NQW589697 OAS589693:OAS589697 OKO589693:OKO589697 OUK589693:OUK589697 PEG589693:PEG589697 POC589693:POC589697 PXY589693:PXY589697 QHU589693:QHU589697 QRQ589693:QRQ589697 RBM589693:RBM589697 RLI589693:RLI589697 RVE589693:RVE589697 SFA589693:SFA589697 SOW589693:SOW589697 SYS589693:SYS589697 TIO589693:TIO589697 TSK589693:TSK589697 UCG589693:UCG589697 UMC589693:UMC589697 UVY589693:UVY589697 VFU589693:VFU589697 VPQ589693:VPQ589697 VZM589693:VZM589697 WJI589693:WJI589697 WTE589693:WTE589697 G655229:G655233 GS655229:GS655233 QO655229:QO655233 AAK655229:AAK655233 AKG655229:AKG655233 AUC655229:AUC655233 BDY655229:BDY655233 BNU655229:BNU655233 BXQ655229:BXQ655233 CHM655229:CHM655233 CRI655229:CRI655233 DBE655229:DBE655233 DLA655229:DLA655233 DUW655229:DUW655233 EES655229:EES655233 EOO655229:EOO655233 EYK655229:EYK655233 FIG655229:FIG655233 FSC655229:FSC655233 GBY655229:GBY655233 GLU655229:GLU655233 GVQ655229:GVQ655233 HFM655229:HFM655233 HPI655229:HPI655233 HZE655229:HZE655233 IJA655229:IJA655233 ISW655229:ISW655233 JCS655229:JCS655233 JMO655229:JMO655233 JWK655229:JWK655233 KGG655229:KGG655233 KQC655229:KQC655233 KZY655229:KZY655233 LJU655229:LJU655233 LTQ655229:LTQ655233 MDM655229:MDM655233 MNI655229:MNI655233 MXE655229:MXE655233 NHA655229:NHA655233 NQW655229:NQW655233 OAS655229:OAS655233 OKO655229:OKO655233 OUK655229:OUK655233 PEG655229:PEG655233 POC655229:POC655233 PXY655229:PXY655233 QHU655229:QHU655233 QRQ655229:QRQ655233 RBM655229:RBM655233 RLI655229:RLI655233 RVE655229:RVE655233 SFA655229:SFA655233 SOW655229:SOW655233 SYS655229:SYS655233 TIO655229:TIO655233 TSK655229:TSK655233 UCG655229:UCG655233 UMC655229:UMC655233 UVY655229:UVY655233 VFU655229:VFU655233 VPQ655229:VPQ655233 VZM655229:VZM655233 WJI655229:WJI655233 WTE655229:WTE655233 G720765:G720769 GS720765:GS720769 QO720765:QO720769 AAK720765:AAK720769 AKG720765:AKG720769 AUC720765:AUC720769 BDY720765:BDY720769 BNU720765:BNU720769 BXQ720765:BXQ720769 CHM720765:CHM720769 CRI720765:CRI720769 DBE720765:DBE720769 DLA720765:DLA720769 DUW720765:DUW720769 EES720765:EES720769 EOO720765:EOO720769 EYK720765:EYK720769 FIG720765:FIG720769 FSC720765:FSC720769 GBY720765:GBY720769 GLU720765:GLU720769 GVQ720765:GVQ720769 HFM720765:HFM720769 HPI720765:HPI720769 HZE720765:HZE720769 IJA720765:IJA720769 ISW720765:ISW720769 JCS720765:JCS720769 JMO720765:JMO720769 JWK720765:JWK720769 KGG720765:KGG720769 KQC720765:KQC720769 KZY720765:KZY720769 LJU720765:LJU720769 LTQ720765:LTQ720769 MDM720765:MDM720769 MNI720765:MNI720769 MXE720765:MXE720769 NHA720765:NHA720769 NQW720765:NQW720769 OAS720765:OAS720769 OKO720765:OKO720769 OUK720765:OUK720769 PEG720765:PEG720769 POC720765:POC720769 PXY720765:PXY720769 QHU720765:QHU720769 QRQ720765:QRQ720769 RBM720765:RBM720769 RLI720765:RLI720769 RVE720765:RVE720769 SFA720765:SFA720769 SOW720765:SOW720769 SYS720765:SYS720769 TIO720765:TIO720769 TSK720765:TSK720769 UCG720765:UCG720769 UMC720765:UMC720769 UVY720765:UVY720769 VFU720765:VFU720769 VPQ720765:VPQ720769 VZM720765:VZM720769 WJI720765:WJI720769 WTE720765:WTE720769 G786301:G786305 GS786301:GS786305 QO786301:QO786305 AAK786301:AAK786305 AKG786301:AKG786305 AUC786301:AUC786305 BDY786301:BDY786305 BNU786301:BNU786305 BXQ786301:BXQ786305 CHM786301:CHM786305 CRI786301:CRI786305 DBE786301:DBE786305 DLA786301:DLA786305 DUW786301:DUW786305 EES786301:EES786305 EOO786301:EOO786305 EYK786301:EYK786305 FIG786301:FIG786305 FSC786301:FSC786305 GBY786301:GBY786305 GLU786301:GLU786305 GVQ786301:GVQ786305 HFM786301:HFM786305 HPI786301:HPI786305 HZE786301:HZE786305 IJA786301:IJA786305 ISW786301:ISW786305 JCS786301:JCS786305 JMO786301:JMO786305 JWK786301:JWK786305 KGG786301:KGG786305 KQC786301:KQC786305 KZY786301:KZY786305 LJU786301:LJU786305 LTQ786301:LTQ786305 MDM786301:MDM786305 MNI786301:MNI786305 MXE786301:MXE786305 NHA786301:NHA786305 NQW786301:NQW786305 OAS786301:OAS786305 OKO786301:OKO786305 OUK786301:OUK786305 PEG786301:PEG786305 POC786301:POC786305 PXY786301:PXY786305 QHU786301:QHU786305 QRQ786301:QRQ786305 RBM786301:RBM786305 RLI786301:RLI786305 RVE786301:RVE786305 SFA786301:SFA786305 SOW786301:SOW786305 SYS786301:SYS786305 TIO786301:TIO786305 TSK786301:TSK786305 UCG786301:UCG786305 UMC786301:UMC786305 UVY786301:UVY786305 VFU786301:VFU786305 VPQ786301:VPQ786305 VZM786301:VZM786305 WJI786301:WJI786305 WTE786301:WTE786305 G851837:G851841 GS851837:GS851841 QO851837:QO851841 AAK851837:AAK851841 AKG851837:AKG851841 AUC851837:AUC851841 BDY851837:BDY851841 BNU851837:BNU851841 BXQ851837:BXQ851841 CHM851837:CHM851841 CRI851837:CRI851841 DBE851837:DBE851841 DLA851837:DLA851841 DUW851837:DUW851841 EES851837:EES851841 EOO851837:EOO851841 EYK851837:EYK851841 FIG851837:FIG851841 FSC851837:FSC851841 GBY851837:GBY851841 GLU851837:GLU851841 GVQ851837:GVQ851841 HFM851837:HFM851841 HPI851837:HPI851841 HZE851837:HZE851841 IJA851837:IJA851841 ISW851837:ISW851841 JCS851837:JCS851841 JMO851837:JMO851841 JWK851837:JWK851841 KGG851837:KGG851841 KQC851837:KQC851841 KZY851837:KZY851841 LJU851837:LJU851841 LTQ851837:LTQ851841 MDM851837:MDM851841 MNI851837:MNI851841 MXE851837:MXE851841 NHA851837:NHA851841 NQW851837:NQW851841 OAS851837:OAS851841 OKO851837:OKO851841 OUK851837:OUK851841 PEG851837:PEG851841 POC851837:POC851841 PXY851837:PXY851841 QHU851837:QHU851841 QRQ851837:QRQ851841 RBM851837:RBM851841 RLI851837:RLI851841 RVE851837:RVE851841 SFA851837:SFA851841 SOW851837:SOW851841 SYS851837:SYS851841 TIO851837:TIO851841 TSK851837:TSK851841 UCG851837:UCG851841 UMC851837:UMC851841 UVY851837:UVY851841 VFU851837:VFU851841 VPQ851837:VPQ851841 VZM851837:VZM851841 WJI851837:WJI851841 WTE851837:WTE851841 G917373:G917377 GS917373:GS917377 QO917373:QO917377 AAK917373:AAK917377 AKG917373:AKG917377 AUC917373:AUC917377 BDY917373:BDY917377 BNU917373:BNU917377 BXQ917373:BXQ917377 CHM917373:CHM917377 CRI917373:CRI917377 DBE917373:DBE917377 DLA917373:DLA917377 DUW917373:DUW917377 EES917373:EES917377 EOO917373:EOO917377 EYK917373:EYK917377 FIG917373:FIG917377 FSC917373:FSC917377 GBY917373:GBY917377 GLU917373:GLU917377 GVQ917373:GVQ917377 HFM917373:HFM917377 HPI917373:HPI917377 HZE917373:HZE917377 IJA917373:IJA917377 ISW917373:ISW917377 JCS917373:JCS917377 JMO917373:JMO917377 JWK917373:JWK917377 KGG917373:KGG917377 KQC917373:KQC917377 KZY917373:KZY917377 LJU917373:LJU917377 LTQ917373:LTQ917377 MDM917373:MDM917377 MNI917373:MNI917377 MXE917373:MXE917377 NHA917373:NHA917377 NQW917373:NQW917377 OAS917373:OAS917377 OKO917373:OKO917377 OUK917373:OUK917377 PEG917373:PEG917377 POC917373:POC917377 PXY917373:PXY917377 QHU917373:QHU917377 QRQ917373:QRQ917377 RBM917373:RBM917377 RLI917373:RLI917377 RVE917373:RVE917377 SFA917373:SFA917377 SOW917373:SOW917377 SYS917373:SYS917377 TIO917373:TIO917377 TSK917373:TSK917377 UCG917373:UCG917377 UMC917373:UMC917377 UVY917373:UVY917377 VFU917373:VFU917377 VPQ917373:VPQ917377 VZM917373:VZM917377 WJI917373:WJI917377 WTE917373:WTE917377 G982909:G982913 GS982909:GS982913 QO982909:QO982913 AAK982909:AAK982913 AKG982909:AKG982913 AUC982909:AUC982913 BDY982909:BDY982913 BNU982909:BNU982913 BXQ982909:BXQ982913 CHM982909:CHM982913 CRI982909:CRI982913 DBE982909:DBE982913 DLA982909:DLA982913 DUW982909:DUW982913 EES982909:EES982913 EOO982909:EOO982913 EYK982909:EYK982913 FIG982909:FIG982913 FSC982909:FSC982913 GBY982909:GBY982913 GLU982909:GLU982913 GVQ982909:GVQ982913 HFM982909:HFM982913 HPI982909:HPI982913 HZE982909:HZE982913 IJA982909:IJA982913 ISW982909:ISW982913 JCS982909:JCS982913 JMO982909:JMO982913 JWK982909:JWK982913 KGG982909:KGG982913 KQC982909:KQC982913 KZY982909:KZY982913 LJU982909:LJU982913 LTQ982909:LTQ982913 MDM982909:MDM982913 MNI982909:MNI982913 MXE982909:MXE982913 NHA982909:NHA982913 NQW982909:NQW982913 OAS982909:OAS982913 OKO982909:OKO982913 OUK982909:OUK982913 PEG982909:PEG982913 POC982909:POC982913 PXY982909:PXY982913 QHU982909:QHU982913 QRQ982909:QRQ982913 RBM982909:RBM982913 RLI982909:RLI982913 RVE982909:RVE982913 SFA982909:SFA982913 SOW982909:SOW982913 SYS982909:SYS982913 TIO982909:TIO982913 TSK982909:TSK982913 UCG982909:UCG982913 UMC982909:UMC982913 UVY982909:UVY982913 VFU982909:VFU982913 VPQ982909:VPQ982913 VZM982909:VZM982913 WJI982909:WJI982913 WTE982909:WTE982913 J65410:K65410 GV65410 QR65410 AAN65410 AKJ65410 AUF65410 BEB65410 BNX65410 BXT65410 CHP65410 CRL65410 DBH65410 DLD65410 DUZ65410 EEV65410 EOR65410 EYN65410 FIJ65410 FSF65410 GCB65410 GLX65410 GVT65410 HFP65410 HPL65410 HZH65410 IJD65410 ISZ65410 JCV65410 JMR65410 JWN65410 KGJ65410 KQF65410 LAB65410 LJX65410 LTT65410 MDP65410 MNL65410 MXH65410 NHD65410 NQZ65410 OAV65410 OKR65410 OUN65410 PEJ65410 POF65410 PYB65410 QHX65410 QRT65410 RBP65410 RLL65410 RVH65410 SFD65410 SOZ65410 SYV65410 TIR65410 TSN65410 UCJ65410 UMF65410 UWB65410 VFX65410 VPT65410 VZP65410 WJL65410 WTH65410 J130946:K130946 GV130946 QR130946 AAN130946 AKJ130946 AUF130946 BEB130946 BNX130946 BXT130946 CHP130946 CRL130946 DBH130946 DLD130946 DUZ130946 EEV130946 EOR130946 EYN130946 FIJ130946 FSF130946 GCB130946 GLX130946 GVT130946 HFP130946 HPL130946 HZH130946 IJD130946 ISZ130946 JCV130946 JMR130946 JWN130946 KGJ130946 KQF130946 LAB130946 LJX130946 LTT130946 MDP130946 MNL130946 MXH130946 NHD130946 NQZ130946 OAV130946 OKR130946 OUN130946 PEJ130946 POF130946 PYB130946 QHX130946 QRT130946 RBP130946 RLL130946 RVH130946 SFD130946 SOZ130946 SYV130946 TIR130946 TSN130946 UCJ130946 UMF130946 UWB130946 VFX130946 VPT130946 VZP130946 WJL130946 WTH130946 J196482:K196482 GV196482 QR196482 AAN196482 AKJ196482 AUF196482 BEB196482 BNX196482 BXT196482 CHP196482 CRL196482 DBH196482 DLD196482 DUZ196482 EEV196482 EOR196482 EYN196482 FIJ196482 FSF196482 GCB196482 GLX196482 GVT196482 HFP196482 HPL196482 HZH196482 IJD196482 ISZ196482 JCV196482 JMR196482 JWN196482 KGJ196482 KQF196482 LAB196482 LJX196482 LTT196482 MDP196482 MNL196482 MXH196482 NHD196482 NQZ196482 OAV196482 OKR196482 OUN196482 PEJ196482 POF196482 PYB196482 QHX196482 QRT196482 RBP196482 RLL196482 RVH196482 SFD196482 SOZ196482 SYV196482 TIR196482 TSN196482 UCJ196482 UMF196482 UWB196482 VFX196482 VPT196482 VZP196482 WJL196482 WTH196482 J262018:K262018 GV262018 QR262018 AAN262018 AKJ262018 AUF262018 BEB262018 BNX262018 BXT262018 CHP262018 CRL262018 DBH262018 DLD262018 DUZ262018 EEV262018 EOR262018 EYN262018 FIJ262018 FSF262018 GCB262018 GLX262018 GVT262018 HFP262018 HPL262018 HZH262018 IJD262018 ISZ262018 JCV262018 JMR262018 JWN262018 KGJ262018 KQF262018 LAB262018 LJX262018 LTT262018 MDP262018 MNL262018 MXH262018 NHD262018 NQZ262018 OAV262018 OKR262018 OUN262018 PEJ262018 POF262018 PYB262018 QHX262018 QRT262018 RBP262018 RLL262018 RVH262018 SFD262018 SOZ262018 SYV262018 TIR262018 TSN262018 UCJ262018 UMF262018 UWB262018 VFX262018 VPT262018 VZP262018 WJL262018 WTH262018 J327554:K327554 GV327554 QR327554 AAN327554 AKJ327554 AUF327554 BEB327554 BNX327554 BXT327554 CHP327554 CRL327554 DBH327554 DLD327554 DUZ327554 EEV327554 EOR327554 EYN327554 FIJ327554 FSF327554 GCB327554 GLX327554 GVT327554 HFP327554 HPL327554 HZH327554 IJD327554 ISZ327554 JCV327554 JMR327554 JWN327554 KGJ327554 KQF327554 LAB327554 LJX327554 LTT327554 MDP327554 MNL327554 MXH327554 NHD327554 NQZ327554 OAV327554 OKR327554 OUN327554 PEJ327554 POF327554 PYB327554 QHX327554 QRT327554 RBP327554 RLL327554 RVH327554 SFD327554 SOZ327554 SYV327554 TIR327554 TSN327554 UCJ327554 UMF327554 UWB327554 VFX327554 VPT327554 VZP327554 WJL327554 WTH327554 J393090:K393090 GV393090 QR393090 AAN393090 AKJ393090 AUF393090 BEB393090 BNX393090 BXT393090 CHP393090 CRL393090 DBH393090 DLD393090 DUZ393090 EEV393090 EOR393090 EYN393090 FIJ393090 FSF393090 GCB393090 GLX393090 GVT393090 HFP393090 HPL393090 HZH393090 IJD393090 ISZ393090 JCV393090 JMR393090 JWN393090 KGJ393090 KQF393090 LAB393090 LJX393090 LTT393090 MDP393090 MNL393090 MXH393090 NHD393090 NQZ393090 OAV393090 OKR393090 OUN393090 PEJ393090 POF393090 PYB393090 QHX393090 QRT393090 RBP393090 RLL393090 RVH393090 SFD393090 SOZ393090 SYV393090 TIR393090 TSN393090 UCJ393090 UMF393090 UWB393090 VFX393090 VPT393090 VZP393090 WJL393090 WTH393090 J458626:K458626 GV458626 QR458626 AAN458626 AKJ458626 AUF458626 BEB458626 BNX458626 BXT458626 CHP458626 CRL458626 DBH458626 DLD458626 DUZ458626 EEV458626 EOR458626 EYN458626 FIJ458626 FSF458626 GCB458626 GLX458626 GVT458626 HFP458626 HPL458626 HZH458626 IJD458626 ISZ458626 JCV458626 JMR458626 JWN458626 KGJ458626 KQF458626 LAB458626 LJX458626 LTT458626 MDP458626 MNL458626 MXH458626 NHD458626 NQZ458626 OAV458626 OKR458626 OUN458626 PEJ458626 POF458626 PYB458626 QHX458626 QRT458626 RBP458626 RLL458626 RVH458626 SFD458626 SOZ458626 SYV458626 TIR458626 TSN458626 UCJ458626 UMF458626 UWB458626 VFX458626 VPT458626 VZP458626 WJL458626 WTH458626 J524162:K524162 GV524162 QR524162 AAN524162 AKJ524162 AUF524162 BEB524162 BNX524162 BXT524162 CHP524162 CRL524162 DBH524162 DLD524162 DUZ524162 EEV524162 EOR524162 EYN524162 FIJ524162 FSF524162 GCB524162 GLX524162 GVT524162 HFP524162 HPL524162 HZH524162 IJD524162 ISZ524162 JCV524162 JMR524162 JWN524162 KGJ524162 KQF524162 LAB524162 LJX524162 LTT524162 MDP524162 MNL524162 MXH524162 NHD524162 NQZ524162 OAV524162 OKR524162 OUN524162 PEJ524162 POF524162 PYB524162 QHX524162 QRT524162 RBP524162 RLL524162 RVH524162 SFD524162 SOZ524162 SYV524162 TIR524162 TSN524162 UCJ524162 UMF524162 UWB524162 VFX524162 VPT524162 VZP524162 WJL524162 WTH524162 J589698:K589698 GV589698 QR589698 AAN589698 AKJ589698 AUF589698 BEB589698 BNX589698 BXT589698 CHP589698 CRL589698 DBH589698 DLD589698 DUZ589698 EEV589698 EOR589698 EYN589698 FIJ589698 FSF589698 GCB589698 GLX589698 GVT589698 HFP589698 HPL589698 HZH589698 IJD589698 ISZ589698 JCV589698 JMR589698 JWN589698 KGJ589698 KQF589698 LAB589698 LJX589698 LTT589698 MDP589698 MNL589698 MXH589698 NHD589698 NQZ589698 OAV589698 OKR589698 OUN589698 PEJ589698 POF589698 PYB589698 QHX589698 QRT589698 RBP589698 RLL589698 RVH589698 SFD589698 SOZ589698 SYV589698 TIR589698 TSN589698 UCJ589698 UMF589698 UWB589698 VFX589698 VPT589698 VZP589698 WJL589698 WTH589698 J655234:K655234 GV655234 QR655234 AAN655234 AKJ655234 AUF655234 BEB655234 BNX655234 BXT655234 CHP655234 CRL655234 DBH655234 DLD655234 DUZ655234 EEV655234 EOR655234 EYN655234 FIJ655234 FSF655234 GCB655234 GLX655234 GVT655234 HFP655234 HPL655234 HZH655234 IJD655234 ISZ655234 JCV655234 JMR655234 JWN655234 KGJ655234 KQF655234 LAB655234 LJX655234 LTT655234 MDP655234 MNL655234 MXH655234 NHD655234 NQZ655234 OAV655234 OKR655234 OUN655234 PEJ655234 POF655234 PYB655234 QHX655234 QRT655234 RBP655234 RLL655234 RVH655234 SFD655234 SOZ655234 SYV655234 TIR655234 TSN655234 UCJ655234 UMF655234 UWB655234 VFX655234 VPT655234 VZP655234 WJL655234 WTH655234 J720770:K720770 GV720770 QR720770 AAN720770 AKJ720770 AUF720770 BEB720770 BNX720770 BXT720770 CHP720770 CRL720770 DBH720770 DLD720770 DUZ720770 EEV720770 EOR720770 EYN720770 FIJ720770 FSF720770 GCB720770 GLX720770 GVT720770 HFP720770 HPL720770 HZH720770 IJD720770 ISZ720770 JCV720770 JMR720770 JWN720770 KGJ720770 KQF720770 LAB720770 LJX720770 LTT720770 MDP720770 MNL720770 MXH720770 NHD720770 NQZ720770 OAV720770 OKR720770 OUN720770 PEJ720770 POF720770 PYB720770 QHX720770 QRT720770 RBP720770 RLL720770 RVH720770 SFD720770 SOZ720770 SYV720770 TIR720770 TSN720770 UCJ720770 UMF720770 UWB720770 VFX720770 VPT720770 VZP720770 WJL720770 WTH720770 J786306:K786306 GV786306 QR786306 AAN786306 AKJ786306 AUF786306 BEB786306 BNX786306 BXT786306 CHP786306 CRL786306 DBH786306 DLD786306 DUZ786306 EEV786306 EOR786306 EYN786306 FIJ786306 FSF786306 GCB786306 GLX786306 GVT786306 HFP786306 HPL786306 HZH786306 IJD786306 ISZ786306 JCV786306 JMR786306 JWN786306 KGJ786306 KQF786306 LAB786306 LJX786306 LTT786306 MDP786306 MNL786306 MXH786306 NHD786306 NQZ786306 OAV786306 OKR786306 OUN786306 PEJ786306 POF786306 PYB786306 QHX786306 QRT786306 RBP786306 RLL786306 RVH786306 SFD786306 SOZ786306 SYV786306 TIR786306 TSN786306 UCJ786306 UMF786306 UWB786306 VFX786306 VPT786306 VZP786306 WJL786306 WTH786306 J851842:K851842 GV851842 QR851842 AAN851842 AKJ851842 AUF851842 BEB851842 BNX851842 BXT851842 CHP851842 CRL851842 DBH851842 DLD851842 DUZ851842 EEV851842 EOR851842 EYN851842 FIJ851842 FSF851842 GCB851842 GLX851842 GVT851842 HFP851842 HPL851842 HZH851842 IJD851842 ISZ851842 JCV851842 JMR851842 JWN851842 KGJ851842 KQF851842 LAB851842 LJX851842 LTT851842 MDP851842 MNL851842 MXH851842 NHD851842 NQZ851842 OAV851842 OKR851842 OUN851842 PEJ851842 POF851842 PYB851842 QHX851842 QRT851842 RBP851842 RLL851842 RVH851842 SFD851842 SOZ851842 SYV851842 TIR851842 TSN851842 UCJ851842 UMF851842 UWB851842 VFX851842 VPT851842 VZP851842 WJL851842 WTH851842 J917378:K917378 GV917378 QR917378 AAN917378 AKJ917378 AUF917378 BEB917378 BNX917378 BXT917378 CHP917378 CRL917378 DBH917378 DLD917378 DUZ917378 EEV917378 EOR917378 EYN917378 FIJ917378 FSF917378 GCB917378 GLX917378 GVT917378 HFP917378 HPL917378 HZH917378 IJD917378 ISZ917378 JCV917378 JMR917378 JWN917378 KGJ917378 KQF917378 LAB917378 LJX917378 LTT917378 MDP917378 MNL917378 MXH917378 NHD917378 NQZ917378 OAV917378 OKR917378 OUN917378 PEJ917378 POF917378 PYB917378 QHX917378 QRT917378 RBP917378 RLL917378 RVH917378 SFD917378 SOZ917378 SYV917378 TIR917378 TSN917378 UCJ917378 UMF917378 UWB917378 VFX917378 VPT917378 VZP917378 WJL917378 WTH917378 J982914:K982914 GV982914 QR982914 AAN982914 AKJ982914 AUF982914 BEB982914 BNX982914 BXT982914 CHP982914 CRL982914 DBH982914 DLD982914 DUZ982914 EEV982914 EOR982914 EYN982914 FIJ982914 FSF982914 GCB982914 GLX982914 GVT982914 HFP982914 HPL982914 HZH982914 IJD982914 ISZ982914 JCV982914 JMR982914 JWN982914 KGJ982914 KQF982914 LAB982914 LJX982914 LTT982914 MDP982914 MNL982914 MXH982914 NHD982914 NQZ982914 OAV982914 OKR982914 OUN982914 PEJ982914 POF982914 PYB982914 QHX982914 QRT982914 RBP982914 RLL982914 RVH982914 SFD982914 SOZ982914 SYV982914 TIR982914 TSN982914 UCJ982914 UMF982914 UWB982914 VFX982914 VPT982914 VZP982914 WJL982914 WTH982914 S65399:S65403 HK65405:HK65409 RG65405:RG65409 ABC65405:ABC65409 AKY65405:AKY65409 AUU65405:AUU65409 BEQ65405:BEQ65409 BOM65405:BOM65409 BYI65405:BYI65409 CIE65405:CIE65409 CSA65405:CSA65409 DBW65405:DBW65409 DLS65405:DLS65409 DVO65405:DVO65409 EFK65405:EFK65409 EPG65405:EPG65409 EZC65405:EZC65409 FIY65405:FIY65409 FSU65405:FSU65409 GCQ65405:GCQ65409 GMM65405:GMM65409 GWI65405:GWI65409 HGE65405:HGE65409 HQA65405:HQA65409 HZW65405:HZW65409 IJS65405:IJS65409 ITO65405:ITO65409 JDK65405:JDK65409 JNG65405:JNG65409 JXC65405:JXC65409 KGY65405:KGY65409 KQU65405:KQU65409 LAQ65405:LAQ65409 LKM65405:LKM65409 LUI65405:LUI65409 MEE65405:MEE65409 MOA65405:MOA65409 MXW65405:MXW65409 NHS65405:NHS65409 NRO65405:NRO65409 OBK65405:OBK65409 OLG65405:OLG65409 OVC65405:OVC65409 PEY65405:PEY65409 POU65405:POU65409 PYQ65405:PYQ65409 QIM65405:QIM65409 QSI65405:QSI65409 RCE65405:RCE65409 RMA65405:RMA65409 RVW65405:RVW65409 SFS65405:SFS65409 SPO65405:SPO65409 SZK65405:SZK65409 TJG65405:TJG65409 TTC65405:TTC65409 UCY65405:UCY65409 UMU65405:UMU65409 UWQ65405:UWQ65409 VGM65405:VGM65409 VQI65405:VQI65409 WAE65405:WAE65409 WKA65405:WKA65409 WTW65405:WTW65409 S130935:S130939 HK130941:HK130945 RG130941:RG130945 ABC130941:ABC130945 AKY130941:AKY130945 AUU130941:AUU130945 BEQ130941:BEQ130945 BOM130941:BOM130945 BYI130941:BYI130945 CIE130941:CIE130945 CSA130941:CSA130945 DBW130941:DBW130945 DLS130941:DLS130945 DVO130941:DVO130945 EFK130941:EFK130945 EPG130941:EPG130945 EZC130941:EZC130945 FIY130941:FIY130945 FSU130941:FSU130945 GCQ130941:GCQ130945 GMM130941:GMM130945 GWI130941:GWI130945 HGE130941:HGE130945 HQA130941:HQA130945 HZW130941:HZW130945 IJS130941:IJS130945 ITO130941:ITO130945 JDK130941:JDK130945 JNG130941:JNG130945 JXC130941:JXC130945 KGY130941:KGY130945 KQU130941:KQU130945 LAQ130941:LAQ130945 LKM130941:LKM130945 LUI130941:LUI130945 MEE130941:MEE130945 MOA130941:MOA130945 MXW130941:MXW130945 NHS130941:NHS130945 NRO130941:NRO130945 OBK130941:OBK130945 OLG130941:OLG130945 OVC130941:OVC130945 PEY130941:PEY130945 POU130941:POU130945 PYQ130941:PYQ130945 QIM130941:QIM130945 QSI130941:QSI130945 RCE130941:RCE130945 RMA130941:RMA130945 RVW130941:RVW130945 SFS130941:SFS130945 SPO130941:SPO130945 SZK130941:SZK130945 TJG130941:TJG130945 TTC130941:TTC130945 UCY130941:UCY130945 UMU130941:UMU130945 UWQ130941:UWQ130945 VGM130941:VGM130945 VQI130941:VQI130945 WAE130941:WAE130945 WKA130941:WKA130945 WTW130941:WTW130945 S196471:S196475 HK196477:HK196481 RG196477:RG196481 ABC196477:ABC196481 AKY196477:AKY196481 AUU196477:AUU196481 BEQ196477:BEQ196481 BOM196477:BOM196481 BYI196477:BYI196481 CIE196477:CIE196481 CSA196477:CSA196481 DBW196477:DBW196481 DLS196477:DLS196481 DVO196477:DVO196481 EFK196477:EFK196481 EPG196477:EPG196481 EZC196477:EZC196481 FIY196477:FIY196481 FSU196477:FSU196481 GCQ196477:GCQ196481 GMM196477:GMM196481 GWI196477:GWI196481 HGE196477:HGE196481 HQA196477:HQA196481 HZW196477:HZW196481 IJS196477:IJS196481 ITO196477:ITO196481 JDK196477:JDK196481 JNG196477:JNG196481 JXC196477:JXC196481 KGY196477:KGY196481 KQU196477:KQU196481 LAQ196477:LAQ196481 LKM196477:LKM196481 LUI196477:LUI196481 MEE196477:MEE196481 MOA196477:MOA196481 MXW196477:MXW196481 NHS196477:NHS196481 NRO196477:NRO196481 OBK196477:OBK196481 OLG196477:OLG196481 OVC196477:OVC196481 PEY196477:PEY196481 POU196477:POU196481 PYQ196477:PYQ196481 QIM196477:QIM196481 QSI196477:QSI196481 RCE196477:RCE196481 RMA196477:RMA196481 RVW196477:RVW196481 SFS196477:SFS196481 SPO196477:SPO196481 SZK196477:SZK196481 TJG196477:TJG196481 TTC196477:TTC196481 UCY196477:UCY196481 UMU196477:UMU196481 UWQ196477:UWQ196481 VGM196477:VGM196481 VQI196477:VQI196481 WAE196477:WAE196481 WKA196477:WKA196481 WTW196477:WTW196481 S262007:S262011 HK262013:HK262017 RG262013:RG262017 ABC262013:ABC262017 AKY262013:AKY262017 AUU262013:AUU262017 BEQ262013:BEQ262017 BOM262013:BOM262017 BYI262013:BYI262017 CIE262013:CIE262017 CSA262013:CSA262017 DBW262013:DBW262017 DLS262013:DLS262017 DVO262013:DVO262017 EFK262013:EFK262017 EPG262013:EPG262017 EZC262013:EZC262017 FIY262013:FIY262017 FSU262013:FSU262017 GCQ262013:GCQ262017 GMM262013:GMM262017 GWI262013:GWI262017 HGE262013:HGE262017 HQA262013:HQA262017 HZW262013:HZW262017 IJS262013:IJS262017 ITO262013:ITO262017 JDK262013:JDK262017 JNG262013:JNG262017 JXC262013:JXC262017 KGY262013:KGY262017 KQU262013:KQU262017 LAQ262013:LAQ262017 LKM262013:LKM262017 LUI262013:LUI262017 MEE262013:MEE262017 MOA262013:MOA262017 MXW262013:MXW262017 NHS262013:NHS262017 NRO262013:NRO262017 OBK262013:OBK262017 OLG262013:OLG262017 OVC262013:OVC262017 PEY262013:PEY262017 POU262013:POU262017 PYQ262013:PYQ262017 QIM262013:QIM262017 QSI262013:QSI262017 RCE262013:RCE262017 RMA262013:RMA262017 RVW262013:RVW262017 SFS262013:SFS262017 SPO262013:SPO262017 SZK262013:SZK262017 TJG262013:TJG262017 TTC262013:TTC262017 UCY262013:UCY262017 UMU262013:UMU262017 UWQ262013:UWQ262017 VGM262013:VGM262017 VQI262013:VQI262017 WAE262013:WAE262017 WKA262013:WKA262017 WTW262013:WTW262017 S327543:S327547 HK327549:HK327553 RG327549:RG327553 ABC327549:ABC327553 AKY327549:AKY327553 AUU327549:AUU327553 BEQ327549:BEQ327553 BOM327549:BOM327553 BYI327549:BYI327553 CIE327549:CIE327553 CSA327549:CSA327553 DBW327549:DBW327553 DLS327549:DLS327553 DVO327549:DVO327553 EFK327549:EFK327553 EPG327549:EPG327553 EZC327549:EZC327553 FIY327549:FIY327553 FSU327549:FSU327553 GCQ327549:GCQ327553 GMM327549:GMM327553 GWI327549:GWI327553 HGE327549:HGE327553 HQA327549:HQA327553 HZW327549:HZW327553 IJS327549:IJS327553 ITO327549:ITO327553 JDK327549:JDK327553 JNG327549:JNG327553 JXC327549:JXC327553 KGY327549:KGY327553 KQU327549:KQU327553 LAQ327549:LAQ327553 LKM327549:LKM327553 LUI327549:LUI327553 MEE327549:MEE327553 MOA327549:MOA327553 MXW327549:MXW327553 NHS327549:NHS327553 NRO327549:NRO327553 OBK327549:OBK327553 OLG327549:OLG327553 OVC327549:OVC327553 PEY327549:PEY327553 POU327549:POU327553 PYQ327549:PYQ327553 QIM327549:QIM327553 QSI327549:QSI327553 RCE327549:RCE327553 RMA327549:RMA327553 RVW327549:RVW327553 SFS327549:SFS327553 SPO327549:SPO327553 SZK327549:SZK327553 TJG327549:TJG327553 TTC327549:TTC327553 UCY327549:UCY327553 UMU327549:UMU327553 UWQ327549:UWQ327553 VGM327549:VGM327553 VQI327549:VQI327553 WAE327549:WAE327553 WKA327549:WKA327553 WTW327549:WTW327553 S393079:S393083 HK393085:HK393089 RG393085:RG393089 ABC393085:ABC393089 AKY393085:AKY393089 AUU393085:AUU393089 BEQ393085:BEQ393089 BOM393085:BOM393089 BYI393085:BYI393089 CIE393085:CIE393089 CSA393085:CSA393089 DBW393085:DBW393089 DLS393085:DLS393089 DVO393085:DVO393089 EFK393085:EFK393089 EPG393085:EPG393089 EZC393085:EZC393089 FIY393085:FIY393089 FSU393085:FSU393089 GCQ393085:GCQ393089 GMM393085:GMM393089 GWI393085:GWI393089 HGE393085:HGE393089 HQA393085:HQA393089 HZW393085:HZW393089 IJS393085:IJS393089 ITO393085:ITO393089 JDK393085:JDK393089 JNG393085:JNG393089 JXC393085:JXC393089 KGY393085:KGY393089 KQU393085:KQU393089 LAQ393085:LAQ393089 LKM393085:LKM393089 LUI393085:LUI393089 MEE393085:MEE393089 MOA393085:MOA393089 MXW393085:MXW393089 NHS393085:NHS393089 NRO393085:NRO393089 OBK393085:OBK393089 OLG393085:OLG393089 OVC393085:OVC393089 PEY393085:PEY393089 POU393085:POU393089 PYQ393085:PYQ393089 QIM393085:QIM393089 QSI393085:QSI393089 RCE393085:RCE393089 RMA393085:RMA393089 RVW393085:RVW393089 SFS393085:SFS393089 SPO393085:SPO393089 SZK393085:SZK393089 TJG393085:TJG393089 TTC393085:TTC393089 UCY393085:UCY393089 UMU393085:UMU393089 UWQ393085:UWQ393089 VGM393085:VGM393089 VQI393085:VQI393089 WAE393085:WAE393089 WKA393085:WKA393089 WTW393085:WTW393089 S458615:S458619 HK458621:HK458625 RG458621:RG458625 ABC458621:ABC458625 AKY458621:AKY458625 AUU458621:AUU458625 BEQ458621:BEQ458625 BOM458621:BOM458625 BYI458621:BYI458625 CIE458621:CIE458625 CSA458621:CSA458625 DBW458621:DBW458625 DLS458621:DLS458625 DVO458621:DVO458625 EFK458621:EFK458625 EPG458621:EPG458625 EZC458621:EZC458625 FIY458621:FIY458625 FSU458621:FSU458625 GCQ458621:GCQ458625 GMM458621:GMM458625 GWI458621:GWI458625 HGE458621:HGE458625 HQA458621:HQA458625 HZW458621:HZW458625 IJS458621:IJS458625 ITO458621:ITO458625 JDK458621:JDK458625 JNG458621:JNG458625 JXC458621:JXC458625 KGY458621:KGY458625 KQU458621:KQU458625 LAQ458621:LAQ458625 LKM458621:LKM458625 LUI458621:LUI458625 MEE458621:MEE458625 MOA458621:MOA458625 MXW458621:MXW458625 NHS458621:NHS458625 NRO458621:NRO458625 OBK458621:OBK458625 OLG458621:OLG458625 OVC458621:OVC458625 PEY458621:PEY458625 POU458621:POU458625 PYQ458621:PYQ458625 QIM458621:QIM458625 QSI458621:QSI458625 RCE458621:RCE458625 RMA458621:RMA458625 RVW458621:RVW458625 SFS458621:SFS458625 SPO458621:SPO458625 SZK458621:SZK458625 TJG458621:TJG458625 TTC458621:TTC458625 UCY458621:UCY458625 UMU458621:UMU458625 UWQ458621:UWQ458625 VGM458621:VGM458625 VQI458621:VQI458625 WAE458621:WAE458625 WKA458621:WKA458625 WTW458621:WTW458625 S524151:S524155 HK524157:HK524161 RG524157:RG524161 ABC524157:ABC524161 AKY524157:AKY524161 AUU524157:AUU524161 BEQ524157:BEQ524161 BOM524157:BOM524161 BYI524157:BYI524161 CIE524157:CIE524161 CSA524157:CSA524161 DBW524157:DBW524161 DLS524157:DLS524161 DVO524157:DVO524161 EFK524157:EFK524161 EPG524157:EPG524161 EZC524157:EZC524161 FIY524157:FIY524161 FSU524157:FSU524161 GCQ524157:GCQ524161 GMM524157:GMM524161 GWI524157:GWI524161 HGE524157:HGE524161 HQA524157:HQA524161 HZW524157:HZW524161 IJS524157:IJS524161 ITO524157:ITO524161 JDK524157:JDK524161 JNG524157:JNG524161 JXC524157:JXC524161 KGY524157:KGY524161 KQU524157:KQU524161 LAQ524157:LAQ524161 LKM524157:LKM524161 LUI524157:LUI524161 MEE524157:MEE524161 MOA524157:MOA524161 MXW524157:MXW524161 NHS524157:NHS524161 NRO524157:NRO524161 OBK524157:OBK524161 OLG524157:OLG524161 OVC524157:OVC524161 PEY524157:PEY524161 POU524157:POU524161 PYQ524157:PYQ524161 QIM524157:QIM524161 QSI524157:QSI524161 RCE524157:RCE524161 RMA524157:RMA524161 RVW524157:RVW524161 SFS524157:SFS524161 SPO524157:SPO524161 SZK524157:SZK524161 TJG524157:TJG524161 TTC524157:TTC524161 UCY524157:UCY524161 UMU524157:UMU524161 UWQ524157:UWQ524161 VGM524157:VGM524161 VQI524157:VQI524161 WAE524157:WAE524161 WKA524157:WKA524161 WTW524157:WTW524161 S589687:S589691 HK589693:HK589697 RG589693:RG589697 ABC589693:ABC589697 AKY589693:AKY589697 AUU589693:AUU589697 BEQ589693:BEQ589697 BOM589693:BOM589697 BYI589693:BYI589697 CIE589693:CIE589697 CSA589693:CSA589697 DBW589693:DBW589697 DLS589693:DLS589697 DVO589693:DVO589697 EFK589693:EFK589697 EPG589693:EPG589697 EZC589693:EZC589697 FIY589693:FIY589697 FSU589693:FSU589697 GCQ589693:GCQ589697 GMM589693:GMM589697 GWI589693:GWI589697 HGE589693:HGE589697 HQA589693:HQA589697 HZW589693:HZW589697 IJS589693:IJS589697 ITO589693:ITO589697 JDK589693:JDK589697 JNG589693:JNG589697 JXC589693:JXC589697 KGY589693:KGY589697 KQU589693:KQU589697 LAQ589693:LAQ589697 LKM589693:LKM589697 LUI589693:LUI589697 MEE589693:MEE589697 MOA589693:MOA589697 MXW589693:MXW589697 NHS589693:NHS589697 NRO589693:NRO589697 OBK589693:OBK589697 OLG589693:OLG589697 OVC589693:OVC589697 PEY589693:PEY589697 POU589693:POU589697 PYQ589693:PYQ589697 QIM589693:QIM589697 QSI589693:QSI589697 RCE589693:RCE589697 RMA589693:RMA589697 RVW589693:RVW589697 SFS589693:SFS589697 SPO589693:SPO589697 SZK589693:SZK589697 TJG589693:TJG589697 TTC589693:TTC589697 UCY589693:UCY589697 UMU589693:UMU589697 UWQ589693:UWQ589697 VGM589693:VGM589697 VQI589693:VQI589697 WAE589693:WAE589697 WKA589693:WKA589697 WTW589693:WTW589697 S655223:S655227 HK655229:HK655233 RG655229:RG655233 ABC655229:ABC655233 AKY655229:AKY655233 AUU655229:AUU655233 BEQ655229:BEQ655233 BOM655229:BOM655233 BYI655229:BYI655233 CIE655229:CIE655233 CSA655229:CSA655233 DBW655229:DBW655233 DLS655229:DLS655233 DVO655229:DVO655233 EFK655229:EFK655233 EPG655229:EPG655233 EZC655229:EZC655233 FIY655229:FIY655233 FSU655229:FSU655233 GCQ655229:GCQ655233 GMM655229:GMM655233 GWI655229:GWI655233 HGE655229:HGE655233 HQA655229:HQA655233 HZW655229:HZW655233 IJS655229:IJS655233 ITO655229:ITO655233 JDK655229:JDK655233 JNG655229:JNG655233 JXC655229:JXC655233 KGY655229:KGY655233 KQU655229:KQU655233 LAQ655229:LAQ655233 LKM655229:LKM655233 LUI655229:LUI655233 MEE655229:MEE655233 MOA655229:MOA655233 MXW655229:MXW655233 NHS655229:NHS655233 NRO655229:NRO655233 OBK655229:OBK655233 OLG655229:OLG655233 OVC655229:OVC655233 PEY655229:PEY655233 POU655229:POU655233 PYQ655229:PYQ655233 QIM655229:QIM655233 QSI655229:QSI655233 RCE655229:RCE655233 RMA655229:RMA655233 RVW655229:RVW655233 SFS655229:SFS655233 SPO655229:SPO655233 SZK655229:SZK655233 TJG655229:TJG655233 TTC655229:TTC655233 UCY655229:UCY655233 UMU655229:UMU655233 UWQ655229:UWQ655233 VGM655229:VGM655233 VQI655229:VQI655233 WAE655229:WAE655233 WKA655229:WKA655233 WTW655229:WTW655233 S720759:S720763 HK720765:HK720769 RG720765:RG720769 ABC720765:ABC720769 AKY720765:AKY720769 AUU720765:AUU720769 BEQ720765:BEQ720769 BOM720765:BOM720769 BYI720765:BYI720769 CIE720765:CIE720769 CSA720765:CSA720769 DBW720765:DBW720769 DLS720765:DLS720769 DVO720765:DVO720769 EFK720765:EFK720769 EPG720765:EPG720769 EZC720765:EZC720769 FIY720765:FIY720769 FSU720765:FSU720769 GCQ720765:GCQ720769 GMM720765:GMM720769 GWI720765:GWI720769 HGE720765:HGE720769 HQA720765:HQA720769 HZW720765:HZW720769 IJS720765:IJS720769 ITO720765:ITO720769 JDK720765:JDK720769 JNG720765:JNG720769 JXC720765:JXC720769 KGY720765:KGY720769 KQU720765:KQU720769 LAQ720765:LAQ720769 LKM720765:LKM720769 LUI720765:LUI720769 MEE720765:MEE720769 MOA720765:MOA720769 MXW720765:MXW720769 NHS720765:NHS720769 NRO720765:NRO720769 OBK720765:OBK720769 OLG720765:OLG720769 OVC720765:OVC720769 PEY720765:PEY720769 POU720765:POU720769 PYQ720765:PYQ720769 QIM720765:QIM720769 QSI720765:QSI720769 RCE720765:RCE720769 RMA720765:RMA720769 RVW720765:RVW720769 SFS720765:SFS720769 SPO720765:SPO720769 SZK720765:SZK720769 TJG720765:TJG720769 TTC720765:TTC720769 UCY720765:UCY720769 UMU720765:UMU720769 UWQ720765:UWQ720769 VGM720765:VGM720769 VQI720765:VQI720769 WAE720765:WAE720769 WKA720765:WKA720769 WTW720765:WTW720769 S786295:S786299 HK786301:HK786305 RG786301:RG786305 ABC786301:ABC786305 AKY786301:AKY786305 AUU786301:AUU786305 BEQ786301:BEQ786305 BOM786301:BOM786305 BYI786301:BYI786305 CIE786301:CIE786305 CSA786301:CSA786305 DBW786301:DBW786305 DLS786301:DLS786305 DVO786301:DVO786305 EFK786301:EFK786305 EPG786301:EPG786305 EZC786301:EZC786305 FIY786301:FIY786305 FSU786301:FSU786305 GCQ786301:GCQ786305 GMM786301:GMM786305 GWI786301:GWI786305 HGE786301:HGE786305 HQA786301:HQA786305 HZW786301:HZW786305 IJS786301:IJS786305 ITO786301:ITO786305 JDK786301:JDK786305 JNG786301:JNG786305 JXC786301:JXC786305 KGY786301:KGY786305 KQU786301:KQU786305 LAQ786301:LAQ786305 LKM786301:LKM786305 LUI786301:LUI786305 MEE786301:MEE786305 MOA786301:MOA786305 MXW786301:MXW786305 NHS786301:NHS786305 NRO786301:NRO786305 OBK786301:OBK786305 OLG786301:OLG786305 OVC786301:OVC786305 PEY786301:PEY786305 POU786301:POU786305 PYQ786301:PYQ786305 QIM786301:QIM786305 QSI786301:QSI786305 RCE786301:RCE786305 RMA786301:RMA786305 RVW786301:RVW786305 SFS786301:SFS786305 SPO786301:SPO786305 SZK786301:SZK786305 TJG786301:TJG786305 TTC786301:TTC786305 UCY786301:UCY786305 UMU786301:UMU786305 UWQ786301:UWQ786305 VGM786301:VGM786305 VQI786301:VQI786305 WAE786301:WAE786305 WKA786301:WKA786305 WTW786301:WTW786305 S851831:S851835 HK851837:HK851841 RG851837:RG851841 ABC851837:ABC851841 AKY851837:AKY851841 AUU851837:AUU851841 BEQ851837:BEQ851841 BOM851837:BOM851841 BYI851837:BYI851841 CIE851837:CIE851841 CSA851837:CSA851841 DBW851837:DBW851841 DLS851837:DLS851841 DVO851837:DVO851841 EFK851837:EFK851841 EPG851837:EPG851841 EZC851837:EZC851841 FIY851837:FIY851841 FSU851837:FSU851841 GCQ851837:GCQ851841 GMM851837:GMM851841 GWI851837:GWI851841 HGE851837:HGE851841 HQA851837:HQA851841 HZW851837:HZW851841 IJS851837:IJS851841 ITO851837:ITO851841 JDK851837:JDK851841 JNG851837:JNG851841 JXC851837:JXC851841 KGY851837:KGY851841 KQU851837:KQU851841 LAQ851837:LAQ851841 LKM851837:LKM851841 LUI851837:LUI851841 MEE851837:MEE851841 MOA851837:MOA851841 MXW851837:MXW851841 NHS851837:NHS851841 NRO851837:NRO851841 OBK851837:OBK851841 OLG851837:OLG851841 OVC851837:OVC851841 PEY851837:PEY851841 POU851837:POU851841 PYQ851837:PYQ851841 QIM851837:QIM851841 QSI851837:QSI851841 RCE851837:RCE851841 RMA851837:RMA851841 RVW851837:RVW851841 SFS851837:SFS851841 SPO851837:SPO851841 SZK851837:SZK851841 TJG851837:TJG851841 TTC851837:TTC851841 UCY851837:UCY851841 UMU851837:UMU851841 UWQ851837:UWQ851841 VGM851837:VGM851841 VQI851837:VQI851841 WAE851837:WAE851841 WKA851837:WKA851841 WTW851837:WTW851841 S917367:S917371 HK917373:HK917377 RG917373:RG917377 ABC917373:ABC917377 AKY917373:AKY917377 AUU917373:AUU917377 BEQ917373:BEQ917377 BOM917373:BOM917377 BYI917373:BYI917377 CIE917373:CIE917377 CSA917373:CSA917377 DBW917373:DBW917377 DLS917373:DLS917377 DVO917373:DVO917377 EFK917373:EFK917377 EPG917373:EPG917377 EZC917373:EZC917377 FIY917373:FIY917377 FSU917373:FSU917377 GCQ917373:GCQ917377 GMM917373:GMM917377 GWI917373:GWI917377 HGE917373:HGE917377 HQA917373:HQA917377 HZW917373:HZW917377 IJS917373:IJS917377 ITO917373:ITO917377 JDK917373:JDK917377 JNG917373:JNG917377 JXC917373:JXC917377 KGY917373:KGY917377 KQU917373:KQU917377 LAQ917373:LAQ917377 LKM917373:LKM917377 LUI917373:LUI917377 MEE917373:MEE917377 MOA917373:MOA917377 MXW917373:MXW917377 NHS917373:NHS917377 NRO917373:NRO917377 OBK917373:OBK917377 OLG917373:OLG917377 OVC917373:OVC917377 PEY917373:PEY917377 POU917373:POU917377 PYQ917373:PYQ917377 QIM917373:QIM917377 QSI917373:QSI917377 RCE917373:RCE917377 RMA917373:RMA917377 RVW917373:RVW917377 SFS917373:SFS917377 SPO917373:SPO917377 SZK917373:SZK917377 TJG917373:TJG917377 TTC917373:TTC917377 UCY917373:UCY917377 UMU917373:UMU917377 UWQ917373:UWQ917377 VGM917373:VGM917377 VQI917373:VQI917377 WAE917373:WAE917377 WKA917373:WKA917377 WTW917373:WTW917377 S982903:S982907 HK982909:HK982913 RG982909:RG982913 ABC982909:ABC982913 AKY982909:AKY982913 AUU982909:AUU982913 BEQ982909:BEQ982913 BOM982909:BOM982913 BYI982909:BYI982913 CIE982909:CIE982913 CSA982909:CSA982913 DBW982909:DBW982913 DLS982909:DLS982913 DVO982909:DVO982913 EFK982909:EFK982913 EPG982909:EPG982913 EZC982909:EZC982913 FIY982909:FIY982913 FSU982909:FSU982913 GCQ982909:GCQ982913 GMM982909:GMM982913 GWI982909:GWI982913 HGE982909:HGE982913 HQA982909:HQA982913 HZW982909:HZW982913 IJS982909:IJS982913 ITO982909:ITO982913 JDK982909:JDK982913 JNG982909:JNG982913 JXC982909:JXC982913 KGY982909:KGY982913 KQU982909:KQU982913 LAQ982909:LAQ982913 LKM982909:LKM982913 LUI982909:LUI982913 MEE982909:MEE982913 MOA982909:MOA982913 MXW982909:MXW982913 NHS982909:NHS982913 NRO982909:NRO982913 OBK982909:OBK982913 OLG982909:OLG982913 OVC982909:OVC982913 PEY982909:PEY982913 POU982909:POU982913 PYQ982909:PYQ982913 QIM982909:QIM982913 QSI982909:QSI982913 RCE982909:RCE982913 RMA982909:RMA982913 RVW982909:RVW982913 SFS982909:SFS982913 SPO982909:SPO982913 SZK982909:SZK982913 TJG982909:TJG982913 TTC982909:TTC982913 UCY982909:UCY982913 UMU982909:UMU982913 UWQ982909:UWQ982913 VGM982909:VGM982913 VQI982909:VQI982913 WAE982909:WAE982913 WKA982909:WKA982913 WTW982909:WTW982913 P982897:P982901 O982903:O982907 P917361:P917365 O917367:O917371 P851825:P851829 O851831:O851835 P786289:P786293 O786295:O786299 P720753:P720757 O720759:O720763 P655217:P655221 O655223:O655227 P589681:P589685 O589687:O589691 P524145:P524149 O524151:O524155 P458609:P458613 O458615:O458619 P393073:P393077 O393079:O393083 P327537:P327541 O327543:O327547 P262001:P262005 O262007:O262011 P196465:P196469 O196471:O196475 P130929:P130933 O130935:O130939 P65393:P65397 O65399:O65403" xr:uid="{18E33BAE-EE97-425D-8123-E33707F7644D}">
      <formula1>reponse</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DD002-C28A-49FE-A2BC-587CF3E7094E}">
  <sheetPr>
    <tabColor theme="3" tint="-0.249977111117893"/>
  </sheetPr>
  <dimension ref="A3:B19"/>
  <sheetViews>
    <sheetView workbookViewId="0">
      <selection activeCell="A11" sqref="A11"/>
    </sheetView>
  </sheetViews>
  <sheetFormatPr baseColWidth="10" defaultRowHeight="14.5" x14ac:dyDescent="0.35"/>
  <cols>
    <col min="1" max="1" width="19.54296875" bestFit="1" customWidth="1"/>
    <col min="2" max="2" width="23.81640625" bestFit="1" customWidth="1"/>
    <col min="3" max="3" width="23.54296875" bestFit="1" customWidth="1"/>
  </cols>
  <sheetData>
    <row r="3" spans="1:2" x14ac:dyDescent="0.35">
      <c r="A3" s="29" t="s">
        <v>66</v>
      </c>
      <c r="B3" t="s">
        <v>91</v>
      </c>
    </row>
    <row r="4" spans="1:2" x14ac:dyDescent="0.35">
      <c r="A4" s="30" t="s">
        <v>67</v>
      </c>
    </row>
    <row r="5" spans="1:2" x14ac:dyDescent="0.35">
      <c r="A5" s="30" t="s">
        <v>68</v>
      </c>
    </row>
    <row r="17" spans="1:2" x14ac:dyDescent="0.35">
      <c r="A17" s="29" t="s">
        <v>66</v>
      </c>
      <c r="B17" t="s">
        <v>91</v>
      </c>
    </row>
    <row r="18" spans="1:2" x14ac:dyDescent="0.35">
      <c r="A18" s="30" t="s">
        <v>67</v>
      </c>
    </row>
    <row r="19" spans="1:2" x14ac:dyDescent="0.35">
      <c r="A19" s="30" t="s">
        <v>68</v>
      </c>
    </row>
  </sheetData>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249977111117893"/>
  </sheetPr>
  <dimension ref="A1:D27"/>
  <sheetViews>
    <sheetView zoomScaleNormal="100" workbookViewId="0">
      <selection activeCell="B13" sqref="B13"/>
    </sheetView>
  </sheetViews>
  <sheetFormatPr baseColWidth="10" defaultColWidth="11.453125" defaultRowHeight="14.5" x14ac:dyDescent="0.35"/>
  <cols>
    <col min="1" max="1" width="39" style="2" customWidth="1"/>
    <col min="2" max="2" width="61" style="2" customWidth="1"/>
    <col min="3" max="3" width="24" style="2" customWidth="1"/>
    <col min="4" max="4" width="74.7265625" style="2" customWidth="1"/>
    <col min="5" max="5" width="20.453125" style="2" customWidth="1"/>
    <col min="6" max="16384" width="11.453125" style="2"/>
  </cols>
  <sheetData>
    <row r="1" spans="1:4" ht="25.5" customHeight="1" thickBot="1" x14ac:dyDescent="0.4">
      <c r="A1" s="25" t="s">
        <v>27</v>
      </c>
      <c r="B1" s="25" t="s">
        <v>28</v>
      </c>
      <c r="C1" s="46" t="s">
        <v>94</v>
      </c>
      <c r="D1" s="26" t="s">
        <v>8</v>
      </c>
    </row>
    <row r="2" spans="1:4" ht="28" x14ac:dyDescent="0.35">
      <c r="A2" s="93" t="s">
        <v>133</v>
      </c>
      <c r="B2" s="48" t="s">
        <v>26</v>
      </c>
      <c r="C2" s="49" t="s">
        <v>85</v>
      </c>
      <c r="D2" s="56" t="s">
        <v>29</v>
      </c>
    </row>
    <row r="3" spans="1:4" ht="28" x14ac:dyDescent="0.35">
      <c r="A3" s="161" t="s">
        <v>134</v>
      </c>
      <c r="B3" s="19" t="s">
        <v>96</v>
      </c>
      <c r="C3" s="51" t="s">
        <v>86</v>
      </c>
      <c r="D3" s="57" t="s">
        <v>30</v>
      </c>
    </row>
    <row r="4" spans="1:4" ht="36" customHeight="1" x14ac:dyDescent="0.35">
      <c r="A4" s="162"/>
      <c r="B4" s="50" t="s">
        <v>37</v>
      </c>
      <c r="C4" s="51" t="s">
        <v>87</v>
      </c>
      <c r="D4" s="57" t="s">
        <v>33</v>
      </c>
    </row>
    <row r="5" spans="1:4" ht="28.5" customHeight="1" x14ac:dyDescent="0.35">
      <c r="A5" s="156" t="s">
        <v>135</v>
      </c>
      <c r="B5" s="52" t="s">
        <v>38</v>
      </c>
      <c r="C5" s="53" t="s">
        <v>88</v>
      </c>
      <c r="D5" s="58" t="s">
        <v>31</v>
      </c>
    </row>
    <row r="6" spans="1:4" ht="42" x14ac:dyDescent="0.35">
      <c r="A6" s="157"/>
      <c r="B6" s="52" t="s">
        <v>34</v>
      </c>
      <c r="C6" s="53" t="s">
        <v>89</v>
      </c>
      <c r="D6" s="58" t="s">
        <v>32</v>
      </c>
    </row>
    <row r="7" spans="1:4" ht="28" x14ac:dyDescent="0.35">
      <c r="A7" s="163" t="s">
        <v>136</v>
      </c>
      <c r="B7" s="54" t="s">
        <v>162</v>
      </c>
      <c r="C7" s="55" t="s">
        <v>90</v>
      </c>
      <c r="D7" s="59" t="s">
        <v>39</v>
      </c>
    </row>
    <row r="8" spans="1:4" ht="42" x14ac:dyDescent="0.35">
      <c r="A8" s="164"/>
      <c r="B8" s="54" t="s">
        <v>160</v>
      </c>
      <c r="C8" s="55" t="s">
        <v>157</v>
      </c>
      <c r="D8" s="59" t="s">
        <v>40</v>
      </c>
    </row>
    <row r="9" spans="1:4" ht="34.9" customHeight="1" x14ac:dyDescent="0.35">
      <c r="A9" s="164" t="s">
        <v>137</v>
      </c>
      <c r="B9" s="54" t="s">
        <v>161</v>
      </c>
      <c r="C9" s="55" t="s">
        <v>158</v>
      </c>
      <c r="D9" s="59" t="s">
        <v>41</v>
      </c>
    </row>
    <row r="10" spans="1:4" ht="38.5" customHeight="1" x14ac:dyDescent="0.35">
      <c r="A10" s="165"/>
      <c r="B10" s="54" t="s">
        <v>163</v>
      </c>
      <c r="C10" s="55" t="s">
        <v>159</v>
      </c>
      <c r="D10" s="59" t="s">
        <v>47</v>
      </c>
    </row>
    <row r="11" spans="1:4" ht="28" x14ac:dyDescent="0.35">
      <c r="A11" s="158" t="s">
        <v>138</v>
      </c>
      <c r="B11" s="60" t="s">
        <v>139</v>
      </c>
      <c r="C11" s="61"/>
      <c r="D11" s="62" t="s">
        <v>42</v>
      </c>
    </row>
    <row r="12" spans="1:4" ht="27.65" customHeight="1" x14ac:dyDescent="0.35">
      <c r="A12" s="159"/>
      <c r="B12" s="60" t="s">
        <v>140</v>
      </c>
      <c r="C12" s="61"/>
      <c r="D12" s="62" t="s">
        <v>43</v>
      </c>
    </row>
    <row r="13" spans="1:4" x14ac:dyDescent="0.35">
      <c r="A13" s="160"/>
      <c r="B13" s="60" t="s">
        <v>141</v>
      </c>
      <c r="C13" s="61"/>
      <c r="D13" s="62" t="s">
        <v>44</v>
      </c>
    </row>
    <row r="14" spans="1:4" x14ac:dyDescent="0.35">
      <c r="A14" s="94" t="s">
        <v>35</v>
      </c>
      <c r="B14" s="63" t="s">
        <v>35</v>
      </c>
      <c r="C14" s="64"/>
      <c r="D14" s="65" t="s">
        <v>153</v>
      </c>
    </row>
    <row r="15" spans="1:4" ht="28" x14ac:dyDescent="0.35">
      <c r="A15" s="18" t="s">
        <v>151</v>
      </c>
      <c r="B15" s="66" t="s">
        <v>154</v>
      </c>
      <c r="C15" s="67"/>
      <c r="D15" s="65" t="s">
        <v>152</v>
      </c>
    </row>
    <row r="16" spans="1:4" ht="14.5" customHeight="1" x14ac:dyDescent="0.35">
      <c r="A16" s="18" t="s">
        <v>36</v>
      </c>
      <c r="B16" s="66" t="s">
        <v>36</v>
      </c>
      <c r="C16" s="67"/>
      <c r="D16" s="65" t="s">
        <v>48</v>
      </c>
    </row>
    <row r="17" spans="1:4" ht="15" thickBot="1" x14ac:dyDescent="0.4">
      <c r="A17" s="68" t="s">
        <v>6</v>
      </c>
      <c r="B17" s="69" t="s">
        <v>6</v>
      </c>
      <c r="C17" s="70"/>
      <c r="D17" s="71" t="s">
        <v>24</v>
      </c>
    </row>
    <row r="21" spans="1:4" ht="14.5" customHeight="1" x14ac:dyDescent="0.35"/>
    <row r="22" spans="1:4" ht="25.9" customHeight="1" x14ac:dyDescent="0.35"/>
    <row r="23" spans="1:4" ht="48.65" customHeight="1" x14ac:dyDescent="0.35"/>
    <row r="24" spans="1:4" ht="51" customHeight="1" x14ac:dyDescent="0.35"/>
    <row r="25" spans="1:4" ht="73.150000000000006" customHeight="1" x14ac:dyDescent="0.35"/>
    <row r="26" spans="1:4" ht="41.5" customHeight="1" x14ac:dyDescent="0.35"/>
    <row r="27" spans="1:4" ht="20.5" customHeight="1" x14ac:dyDescent="0.35">
      <c r="A27" s="47" t="s">
        <v>95</v>
      </c>
    </row>
  </sheetData>
  <mergeCells count="5">
    <mergeCell ref="A5:A6"/>
    <mergeCell ref="A11:A13"/>
    <mergeCell ref="A3:A4"/>
    <mergeCell ref="A7:A8"/>
    <mergeCell ref="A9:A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tabColor theme="3" tint="-0.249977111117893"/>
  </sheetPr>
  <dimension ref="A1:E28"/>
  <sheetViews>
    <sheetView workbookViewId="0">
      <selection activeCell="F17" sqref="F17"/>
    </sheetView>
  </sheetViews>
  <sheetFormatPr baseColWidth="10" defaultRowHeight="14.5" x14ac:dyDescent="0.35"/>
  <cols>
    <col min="1" max="1" width="34.54296875" customWidth="1"/>
    <col min="2" max="2" width="32.81640625" customWidth="1"/>
    <col min="3" max="3" width="26" customWidth="1"/>
    <col min="4" max="4" width="17.7265625" customWidth="1"/>
  </cols>
  <sheetData>
    <row r="1" spans="1:5" ht="27" customHeight="1" thickBot="1" x14ac:dyDescent="0.4">
      <c r="A1" s="27" t="s">
        <v>3</v>
      </c>
      <c r="B1" s="28" t="s">
        <v>65</v>
      </c>
      <c r="C1" s="28" t="s">
        <v>191</v>
      </c>
      <c r="D1" s="34" t="s">
        <v>192</v>
      </c>
      <c r="E1" s="1"/>
    </row>
    <row r="2" spans="1:5" ht="19.899999999999999" customHeight="1" x14ac:dyDescent="0.35">
      <c r="A2" s="77" t="s">
        <v>164</v>
      </c>
      <c r="B2" s="20">
        <v>0.28000000000000003</v>
      </c>
      <c r="C2" s="20">
        <f>ROUND(0.75*B2,2)</f>
        <v>0.21</v>
      </c>
    </row>
    <row r="3" spans="1:5" ht="19.899999999999999" customHeight="1" x14ac:dyDescent="0.35">
      <c r="A3" s="78" t="s">
        <v>165</v>
      </c>
      <c r="B3" s="21">
        <v>0.41</v>
      </c>
      <c r="C3" s="21">
        <f t="shared" ref="C3:C14" si="0">ROUND(0.75*B3,2)</f>
        <v>0.31</v>
      </c>
    </row>
    <row r="4" spans="1:5" ht="19.899999999999999" customHeight="1" x14ac:dyDescent="0.35">
      <c r="A4" s="78" t="s">
        <v>166</v>
      </c>
      <c r="B4" s="21">
        <v>0.18</v>
      </c>
      <c r="C4" s="21">
        <f t="shared" si="0"/>
        <v>0.14000000000000001</v>
      </c>
    </row>
    <row r="5" spans="1:5" ht="19.899999999999999" customHeight="1" x14ac:dyDescent="0.35">
      <c r="A5" s="78" t="s">
        <v>122</v>
      </c>
      <c r="B5" s="21">
        <v>0.37</v>
      </c>
      <c r="C5" s="21">
        <f t="shared" si="0"/>
        <v>0.28000000000000003</v>
      </c>
    </row>
    <row r="6" spans="1:5" ht="19.899999999999999" customHeight="1" x14ac:dyDescent="0.35">
      <c r="A6" s="80" t="s">
        <v>4</v>
      </c>
      <c r="B6" s="21">
        <v>0.13</v>
      </c>
      <c r="C6" s="21">
        <f t="shared" si="0"/>
        <v>0.1</v>
      </c>
    </row>
    <row r="7" spans="1:5" ht="19.899999999999999" customHeight="1" x14ac:dyDescent="0.35">
      <c r="A7" s="81" t="s">
        <v>123</v>
      </c>
      <c r="B7" s="21">
        <v>0.57999999999999996</v>
      </c>
      <c r="C7" s="21">
        <f t="shared" si="0"/>
        <v>0.44</v>
      </c>
      <c r="D7" s="22"/>
    </row>
    <row r="8" spans="1:5" ht="19.899999999999999" customHeight="1" x14ac:dyDescent="0.35">
      <c r="A8" s="81" t="s">
        <v>124</v>
      </c>
      <c r="B8" s="21">
        <v>0.44</v>
      </c>
      <c r="C8" s="21">
        <f t="shared" si="0"/>
        <v>0.33</v>
      </c>
      <c r="D8" s="22"/>
    </row>
    <row r="9" spans="1:5" ht="19.899999999999999" customHeight="1" x14ac:dyDescent="0.35">
      <c r="A9" s="80" t="s">
        <v>125</v>
      </c>
      <c r="B9" s="21">
        <v>0.43</v>
      </c>
      <c r="C9" s="21">
        <f t="shared" si="0"/>
        <v>0.32</v>
      </c>
      <c r="D9" s="22"/>
    </row>
    <row r="10" spans="1:5" ht="19.899999999999999" customHeight="1" x14ac:dyDescent="0.35">
      <c r="A10" s="78" t="s">
        <v>167</v>
      </c>
      <c r="B10" s="21">
        <v>0.42</v>
      </c>
      <c r="C10" s="21">
        <f t="shared" si="0"/>
        <v>0.32</v>
      </c>
      <c r="D10" s="22"/>
    </row>
    <row r="11" spans="1:5" ht="19.899999999999999" customHeight="1" x14ac:dyDescent="0.35">
      <c r="A11" s="81" t="s">
        <v>126</v>
      </c>
      <c r="B11" s="21">
        <v>0.37</v>
      </c>
      <c r="C11" s="21">
        <f t="shared" si="0"/>
        <v>0.28000000000000003</v>
      </c>
      <c r="D11" s="22"/>
    </row>
    <row r="12" spans="1:5" ht="19.899999999999999" customHeight="1" x14ac:dyDescent="0.35">
      <c r="A12" s="78" t="s">
        <v>168</v>
      </c>
      <c r="B12" s="21">
        <v>0.22</v>
      </c>
      <c r="C12" s="21">
        <f t="shared" si="0"/>
        <v>0.17</v>
      </c>
      <c r="D12" s="22"/>
    </row>
    <row r="13" spans="1:5" ht="19.899999999999999" customHeight="1" x14ac:dyDescent="0.35">
      <c r="A13" s="81" t="s">
        <v>127</v>
      </c>
      <c r="B13" s="21">
        <v>0.33</v>
      </c>
      <c r="C13" s="21">
        <f t="shared" si="0"/>
        <v>0.25</v>
      </c>
      <c r="D13" s="22"/>
    </row>
    <row r="14" spans="1:5" ht="19.899999999999999" customHeight="1" x14ac:dyDescent="0.35">
      <c r="A14" s="79" t="s">
        <v>49</v>
      </c>
      <c r="B14" s="21">
        <v>0.34</v>
      </c>
      <c r="C14" s="21">
        <f t="shared" si="0"/>
        <v>0.26</v>
      </c>
      <c r="D14" s="22"/>
    </row>
    <row r="15" spans="1:5" ht="19.899999999999999" customHeight="1" x14ac:dyDescent="0.35">
      <c r="A15" s="82" t="s">
        <v>5</v>
      </c>
      <c r="B15" s="21">
        <v>1</v>
      </c>
      <c r="C15" s="21">
        <v>1</v>
      </c>
      <c r="D15" s="22"/>
    </row>
    <row r="16" spans="1:5" ht="19.899999999999999" customHeight="1" thickBot="1" x14ac:dyDescent="0.4">
      <c r="A16" s="23"/>
      <c r="B16" s="24"/>
      <c r="C16" s="24"/>
      <c r="D16" s="22"/>
    </row>
    <row r="17" spans="1:4" x14ac:dyDescent="0.35">
      <c r="C17" s="10"/>
      <c r="D17" s="10"/>
    </row>
    <row r="18" spans="1:4" x14ac:dyDescent="0.35">
      <c r="A18" s="14"/>
      <c r="D18" s="10"/>
    </row>
    <row r="19" spans="1:4" x14ac:dyDescent="0.35">
      <c r="D19" s="10"/>
    </row>
    <row r="20" spans="1:4" x14ac:dyDescent="0.35">
      <c r="D20" s="10"/>
    </row>
    <row r="21" spans="1:4" x14ac:dyDescent="0.35">
      <c r="A21" s="12"/>
      <c r="B21" s="12"/>
      <c r="C21" s="12"/>
      <c r="D21" s="10"/>
    </row>
    <row r="22" spans="1:4" x14ac:dyDescent="0.35">
      <c r="D22" s="10"/>
    </row>
    <row r="23" spans="1:4" x14ac:dyDescent="0.35">
      <c r="D23" s="10"/>
    </row>
    <row r="24" spans="1:4" x14ac:dyDescent="0.35">
      <c r="D24" s="10"/>
    </row>
    <row r="28" spans="1:4" s="12" customFormat="1" x14ac:dyDescent="0.35">
      <c r="A28"/>
      <c r="B28"/>
      <c r="C28"/>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CA456-3197-4CFD-949F-65B21F25854B}">
  <sheetPr>
    <tabColor theme="3" tint="-0.249977111117893"/>
  </sheetPr>
  <dimension ref="A1:U24"/>
  <sheetViews>
    <sheetView workbookViewId="0">
      <selection activeCell="G26" sqref="G26"/>
    </sheetView>
  </sheetViews>
  <sheetFormatPr baseColWidth="10" defaultRowHeight="14.5" x14ac:dyDescent="0.35"/>
  <cols>
    <col min="1" max="1" width="15.26953125" customWidth="1"/>
    <col min="2" max="2" width="16.26953125" customWidth="1"/>
    <col min="3" max="3" width="14.26953125" customWidth="1"/>
    <col min="4" max="4" width="23.26953125" customWidth="1"/>
    <col min="5" max="5" width="17.54296875" customWidth="1"/>
    <col min="6" max="6" width="20.26953125" customWidth="1"/>
    <col min="7" max="7" width="33.1796875" customWidth="1"/>
    <col min="8" max="8" width="17.1796875" customWidth="1"/>
    <col min="9" max="9" width="20.81640625" customWidth="1"/>
    <col min="10" max="10" width="14.7265625" customWidth="1"/>
    <col min="11" max="11" width="25.81640625" customWidth="1"/>
    <col min="18" max="18" width="32.1796875" customWidth="1"/>
    <col min="21" max="21" width="15" customWidth="1"/>
  </cols>
  <sheetData>
    <row r="1" spans="1:21" ht="77.5" customHeight="1" x14ac:dyDescent="0.35">
      <c r="A1" s="72" t="s">
        <v>99</v>
      </c>
      <c r="B1" s="73" t="s">
        <v>100</v>
      </c>
      <c r="C1" s="73" t="s">
        <v>101</v>
      </c>
      <c r="D1" s="73" t="s">
        <v>102</v>
      </c>
      <c r="E1" s="73" t="s">
        <v>103</v>
      </c>
      <c r="F1" s="73" t="s">
        <v>104</v>
      </c>
      <c r="G1" s="73" t="s">
        <v>105</v>
      </c>
      <c r="H1" s="73" t="s">
        <v>106</v>
      </c>
      <c r="I1" s="73" t="s">
        <v>107</v>
      </c>
      <c r="J1" s="73" t="s">
        <v>108</v>
      </c>
      <c r="K1" s="73" t="s">
        <v>109</v>
      </c>
      <c r="L1" s="74" t="s">
        <v>110</v>
      </c>
      <c r="M1" s="74" t="s">
        <v>111</v>
      </c>
      <c r="N1" s="73" t="s">
        <v>112</v>
      </c>
      <c r="O1" s="73" t="s">
        <v>113</v>
      </c>
      <c r="P1" s="75" t="s">
        <v>114</v>
      </c>
      <c r="Q1" s="74" t="s">
        <v>115</v>
      </c>
      <c r="R1" s="73" t="s">
        <v>116</v>
      </c>
      <c r="S1" s="76" t="s">
        <v>117</v>
      </c>
      <c r="T1" s="76" t="s">
        <v>118</v>
      </c>
      <c r="U1" s="76" t="s">
        <v>119</v>
      </c>
    </row>
    <row r="2" spans="1:21" s="86" customFormat="1" x14ac:dyDescent="0.35">
      <c r="A2" s="84"/>
      <c r="B2" s="84"/>
      <c r="C2" s="84"/>
      <c r="D2" s="85" t="str">
        <f>IF('1.Plan d''appro'!C17="","",'1.Plan d''appro'!C17)</f>
        <v/>
      </c>
      <c r="E2" s="85" t="str">
        <f>IF('1.Plan d''appro'!C18="","",'1.Plan d''appro'!C18)</f>
        <v/>
      </c>
      <c r="F2" s="86" t="str">
        <f>IF('1.Plan d''appro'!C19="","",'1.Plan d''appro'!C19)</f>
        <v/>
      </c>
      <c r="G2" s="86" t="str">
        <f>IF('1.Plan d''appro'!C20="","",'1.Plan d''appro'!C20)</f>
        <v/>
      </c>
      <c r="H2" s="87">
        <f>'1.Plan d''appro'!B38</f>
        <v>0</v>
      </c>
      <c r="I2" s="86">
        <f>'1.Plan d''appro'!A38</f>
        <v>0</v>
      </c>
      <c r="J2" s="84"/>
      <c r="K2" s="86">
        <f>'1.Plan d''appro'!D38</f>
        <v>0</v>
      </c>
      <c r="L2" s="85">
        <f>'1.Plan d''appro'!E38</f>
        <v>0</v>
      </c>
      <c r="M2" s="85" t="str">
        <f>'1.Plan d''appro'!H38</f>
        <v/>
      </c>
      <c r="N2" s="85">
        <f>'1.Plan d''appro'!F38</f>
        <v>0</v>
      </c>
      <c r="O2" s="86" t="str">
        <f>IF(N2="Oui",L2,"")</f>
        <v/>
      </c>
      <c r="P2" s="88" t="str">
        <f>IF('1.Plan d''appro'!L38="","",'1.Plan d''appro'!L38)</f>
        <v/>
      </c>
      <c r="Q2" s="95" t="str">
        <f>IF('1.Plan d''appro'!M38="","",'1.Plan d''appro'!M38)</f>
        <v/>
      </c>
      <c r="S2" s="84"/>
      <c r="T2" s="12" t="str">
        <f>IF('1.Plan d''appro'!C21="","",'1.Plan d''appro'!C21)</f>
        <v/>
      </c>
      <c r="U2" s="12" t="str">
        <f>IF('1.Plan d''appro'!C22="","",'1.Plan d''appro'!C22)</f>
        <v/>
      </c>
    </row>
    <row r="3" spans="1:21" x14ac:dyDescent="0.35">
      <c r="A3" s="83"/>
      <c r="B3" s="83"/>
      <c r="C3" s="83"/>
      <c r="D3" s="85" t="str">
        <f>D2</f>
        <v/>
      </c>
      <c r="E3" s="85" t="str">
        <f>E2</f>
        <v/>
      </c>
      <c r="F3" s="85" t="str">
        <f>F2</f>
        <v/>
      </c>
      <c r="G3" s="85" t="str">
        <f>G2</f>
        <v/>
      </c>
      <c r="H3" s="87">
        <f>'1.Plan d''appro'!B39</f>
        <v>0</v>
      </c>
      <c r="I3" s="86">
        <f>'1.Plan d''appro'!A39</f>
        <v>0</v>
      </c>
      <c r="J3" s="83"/>
      <c r="K3" s="86">
        <f>'1.Plan d''appro'!D39</f>
        <v>0</v>
      </c>
      <c r="L3" s="86">
        <f>'1.Plan d''appro'!E39</f>
        <v>0</v>
      </c>
      <c r="M3" s="85" t="str">
        <f>'1.Plan d''appro'!H39</f>
        <v/>
      </c>
      <c r="N3" s="85">
        <f>'1.Plan d''appro'!F39</f>
        <v>0</v>
      </c>
      <c r="O3" s="86" t="str">
        <f t="shared" ref="O3:O20" si="0">IF(N3="Oui",L3,"")</f>
        <v/>
      </c>
      <c r="P3" s="88" t="str">
        <f>IF('1.Plan d''appro'!L39="","",'1.Plan d''appro'!L39)</f>
        <v/>
      </c>
      <c r="Q3" s="95" t="str">
        <f>IF('1.Plan d''appro'!M39="","",'1.Plan d''appro'!M39)</f>
        <v/>
      </c>
      <c r="S3" s="83"/>
      <c r="T3" s="10" t="str">
        <f>T2</f>
        <v/>
      </c>
      <c r="U3" s="10" t="str">
        <f>U2</f>
        <v/>
      </c>
    </row>
    <row r="4" spans="1:21" x14ac:dyDescent="0.35">
      <c r="A4" s="83"/>
      <c r="B4" s="83"/>
      <c r="C4" s="83"/>
      <c r="D4" s="85" t="str">
        <f t="shared" ref="D4:D20" si="1">D3</f>
        <v/>
      </c>
      <c r="E4" s="85" t="str">
        <f t="shared" ref="E4:E20" si="2">E3</f>
        <v/>
      </c>
      <c r="F4" s="85" t="str">
        <f t="shared" ref="F4:F20" si="3">F3</f>
        <v/>
      </c>
      <c r="G4" s="85" t="str">
        <f t="shared" ref="G4:G20" si="4">G3</f>
        <v/>
      </c>
      <c r="H4" s="87">
        <f>'1.Plan d''appro'!B40</f>
        <v>0</v>
      </c>
      <c r="I4" s="86">
        <f>'1.Plan d''appro'!A40</f>
        <v>0</v>
      </c>
      <c r="J4" s="83"/>
      <c r="K4" s="86">
        <f>'1.Plan d''appro'!D40</f>
        <v>0</v>
      </c>
      <c r="L4" s="86">
        <f>'1.Plan d''appro'!E40</f>
        <v>0</v>
      </c>
      <c r="M4" s="85" t="str">
        <f>'1.Plan d''appro'!H40</f>
        <v/>
      </c>
      <c r="N4" s="85">
        <f>'1.Plan d''appro'!F40</f>
        <v>0</v>
      </c>
      <c r="O4" s="86" t="str">
        <f t="shared" si="0"/>
        <v/>
      </c>
      <c r="P4" s="88" t="str">
        <f>IF('1.Plan d''appro'!L40="","",'1.Plan d''appro'!L40)</f>
        <v/>
      </c>
      <c r="Q4" s="95" t="str">
        <f>IF('1.Plan d''appro'!M40="","",'1.Plan d''appro'!M40)</f>
        <v/>
      </c>
      <c r="S4" s="83"/>
      <c r="T4" s="10" t="str">
        <f t="shared" ref="T4:T20" si="5">T3</f>
        <v/>
      </c>
      <c r="U4" s="10" t="str">
        <f t="shared" ref="U4:U20" si="6">U3</f>
        <v/>
      </c>
    </row>
    <row r="5" spans="1:21" x14ac:dyDescent="0.35">
      <c r="A5" s="83"/>
      <c r="B5" s="83"/>
      <c r="C5" s="83"/>
      <c r="D5" s="85" t="str">
        <f t="shared" si="1"/>
        <v/>
      </c>
      <c r="E5" s="85" t="str">
        <f t="shared" si="2"/>
        <v/>
      </c>
      <c r="F5" s="85" t="str">
        <f t="shared" si="3"/>
        <v/>
      </c>
      <c r="G5" s="85" t="str">
        <f t="shared" si="4"/>
        <v/>
      </c>
      <c r="H5" s="87">
        <f>'1.Plan d''appro'!B41</f>
        <v>0</v>
      </c>
      <c r="I5" s="86">
        <f>'1.Plan d''appro'!A41</f>
        <v>0</v>
      </c>
      <c r="J5" s="83"/>
      <c r="K5" s="86">
        <f>'1.Plan d''appro'!D41</f>
        <v>0</v>
      </c>
      <c r="L5" s="86">
        <f>'1.Plan d''appro'!E41</f>
        <v>0</v>
      </c>
      <c r="M5" s="85" t="str">
        <f>'1.Plan d''appro'!H41</f>
        <v/>
      </c>
      <c r="N5" s="85">
        <f>'1.Plan d''appro'!F41</f>
        <v>0</v>
      </c>
      <c r="O5" s="86" t="str">
        <f t="shared" si="0"/>
        <v/>
      </c>
      <c r="P5" s="88" t="str">
        <f>IF('1.Plan d''appro'!L41="","",'1.Plan d''appro'!L41)</f>
        <v/>
      </c>
      <c r="Q5" s="95" t="str">
        <f>IF('1.Plan d''appro'!M41="","",'1.Plan d''appro'!M41)</f>
        <v/>
      </c>
      <c r="S5" s="83"/>
      <c r="T5" s="10" t="str">
        <f t="shared" si="5"/>
        <v/>
      </c>
      <c r="U5" s="10" t="str">
        <f t="shared" si="6"/>
        <v/>
      </c>
    </row>
    <row r="6" spans="1:21" x14ac:dyDescent="0.35">
      <c r="A6" s="83"/>
      <c r="B6" s="83"/>
      <c r="C6" s="83"/>
      <c r="D6" s="85" t="str">
        <f t="shared" si="1"/>
        <v/>
      </c>
      <c r="E6" s="85" t="str">
        <f t="shared" si="2"/>
        <v/>
      </c>
      <c r="F6" s="85" t="str">
        <f t="shared" si="3"/>
        <v/>
      </c>
      <c r="G6" s="85" t="str">
        <f t="shared" si="4"/>
        <v/>
      </c>
      <c r="H6" s="87">
        <f>'1.Plan d''appro'!B42</f>
        <v>0</v>
      </c>
      <c r="I6" s="86">
        <f>'1.Plan d''appro'!A42</f>
        <v>0</v>
      </c>
      <c r="J6" s="83"/>
      <c r="K6" s="86">
        <f>'1.Plan d''appro'!D42</f>
        <v>0</v>
      </c>
      <c r="L6" s="86">
        <f>'1.Plan d''appro'!E42</f>
        <v>0</v>
      </c>
      <c r="M6" s="85" t="str">
        <f>'1.Plan d''appro'!H42</f>
        <v/>
      </c>
      <c r="N6" s="85">
        <f>'1.Plan d''appro'!F42</f>
        <v>0</v>
      </c>
      <c r="O6" s="86" t="str">
        <f t="shared" si="0"/>
        <v/>
      </c>
      <c r="P6" s="88" t="str">
        <f>IF('1.Plan d''appro'!L42="","",'1.Plan d''appro'!L42)</f>
        <v/>
      </c>
      <c r="Q6" s="95" t="str">
        <f>IF('1.Plan d''appro'!M42="","",'1.Plan d''appro'!M42)</f>
        <v/>
      </c>
      <c r="S6" s="83"/>
      <c r="T6" s="10" t="str">
        <f t="shared" si="5"/>
        <v/>
      </c>
      <c r="U6" s="10" t="str">
        <f t="shared" si="6"/>
        <v/>
      </c>
    </row>
    <row r="7" spans="1:21" x14ac:dyDescent="0.35">
      <c r="A7" s="83"/>
      <c r="B7" s="83"/>
      <c r="C7" s="83"/>
      <c r="D7" s="85" t="str">
        <f t="shared" si="1"/>
        <v/>
      </c>
      <c r="E7" s="85" t="str">
        <f t="shared" si="2"/>
        <v/>
      </c>
      <c r="F7" s="85" t="str">
        <f t="shared" si="3"/>
        <v/>
      </c>
      <c r="G7" s="85" t="str">
        <f t="shared" si="4"/>
        <v/>
      </c>
      <c r="H7" s="87">
        <f>'1.Plan d''appro'!B43</f>
        <v>0</v>
      </c>
      <c r="I7" s="86">
        <f>'1.Plan d''appro'!A43</f>
        <v>0</v>
      </c>
      <c r="J7" s="83"/>
      <c r="K7" s="86">
        <f>'1.Plan d''appro'!D43</f>
        <v>0</v>
      </c>
      <c r="L7" s="86">
        <f>'1.Plan d''appro'!E43</f>
        <v>0</v>
      </c>
      <c r="M7" s="85" t="str">
        <f>'1.Plan d''appro'!H43</f>
        <v/>
      </c>
      <c r="N7" s="85">
        <f>'1.Plan d''appro'!F43</f>
        <v>0</v>
      </c>
      <c r="O7" s="86" t="str">
        <f t="shared" si="0"/>
        <v/>
      </c>
      <c r="P7" s="88" t="str">
        <f>IF('1.Plan d''appro'!L43="","",'1.Plan d''appro'!L43)</f>
        <v/>
      </c>
      <c r="Q7" s="95" t="str">
        <f>IF('1.Plan d''appro'!M43="","",'1.Plan d''appro'!M43)</f>
        <v/>
      </c>
      <c r="S7" s="83"/>
      <c r="T7" s="10" t="str">
        <f t="shared" si="5"/>
        <v/>
      </c>
      <c r="U7" s="10" t="str">
        <f t="shared" si="6"/>
        <v/>
      </c>
    </row>
    <row r="8" spans="1:21" x14ac:dyDescent="0.35">
      <c r="A8" s="83"/>
      <c r="B8" s="83"/>
      <c r="C8" s="83"/>
      <c r="D8" s="85" t="str">
        <f t="shared" si="1"/>
        <v/>
      </c>
      <c r="E8" s="85" t="str">
        <f t="shared" si="2"/>
        <v/>
      </c>
      <c r="F8" s="85" t="str">
        <f t="shared" si="3"/>
        <v/>
      </c>
      <c r="G8" s="85" t="str">
        <f t="shared" si="4"/>
        <v/>
      </c>
      <c r="H8" s="87">
        <f>'1.Plan d''appro'!B44</f>
        <v>0</v>
      </c>
      <c r="I8" s="86">
        <f>'1.Plan d''appro'!A44</f>
        <v>0</v>
      </c>
      <c r="J8" s="83"/>
      <c r="K8" s="86">
        <f>'1.Plan d''appro'!D44</f>
        <v>0</v>
      </c>
      <c r="L8" s="86">
        <f>'1.Plan d''appro'!E44</f>
        <v>0</v>
      </c>
      <c r="M8" s="85" t="str">
        <f>'1.Plan d''appro'!H44</f>
        <v/>
      </c>
      <c r="N8" s="85">
        <f>'1.Plan d''appro'!F44</f>
        <v>0</v>
      </c>
      <c r="O8" s="86" t="str">
        <f t="shared" si="0"/>
        <v/>
      </c>
      <c r="P8" s="88" t="str">
        <f>IF('1.Plan d''appro'!L44="","",'1.Plan d''appro'!L44)</f>
        <v/>
      </c>
      <c r="Q8" s="95" t="str">
        <f>IF('1.Plan d''appro'!M44="","",'1.Plan d''appro'!M44)</f>
        <v/>
      </c>
      <c r="S8" s="83"/>
      <c r="T8" s="10" t="str">
        <f t="shared" si="5"/>
        <v/>
      </c>
      <c r="U8" s="10" t="str">
        <f t="shared" si="6"/>
        <v/>
      </c>
    </row>
    <row r="9" spans="1:21" x14ac:dyDescent="0.35">
      <c r="A9" s="83"/>
      <c r="B9" s="83"/>
      <c r="C9" s="83"/>
      <c r="D9" s="85" t="str">
        <f t="shared" si="1"/>
        <v/>
      </c>
      <c r="E9" s="85" t="str">
        <f t="shared" si="2"/>
        <v/>
      </c>
      <c r="F9" s="85" t="str">
        <f t="shared" si="3"/>
        <v/>
      </c>
      <c r="G9" s="85" t="str">
        <f t="shared" si="4"/>
        <v/>
      </c>
      <c r="H9" s="87">
        <f>'1.Plan d''appro'!B45</f>
        <v>0</v>
      </c>
      <c r="I9" s="86">
        <f>'1.Plan d''appro'!A45</f>
        <v>0</v>
      </c>
      <c r="J9" s="83"/>
      <c r="K9" s="86">
        <f>'1.Plan d''appro'!D45</f>
        <v>0</v>
      </c>
      <c r="L9" s="86">
        <f>'1.Plan d''appro'!E45</f>
        <v>0</v>
      </c>
      <c r="M9" s="85" t="str">
        <f>'1.Plan d''appro'!H45</f>
        <v/>
      </c>
      <c r="N9" s="85">
        <f>'1.Plan d''appro'!F45</f>
        <v>0</v>
      </c>
      <c r="O9" s="86" t="str">
        <f t="shared" si="0"/>
        <v/>
      </c>
      <c r="P9" s="88" t="str">
        <f>IF('1.Plan d''appro'!L45="","",'1.Plan d''appro'!L45)</f>
        <v/>
      </c>
      <c r="Q9" s="95" t="str">
        <f>IF('1.Plan d''appro'!M45="","",'1.Plan d''appro'!M45)</f>
        <v/>
      </c>
      <c r="S9" s="83"/>
      <c r="T9" s="10" t="str">
        <f t="shared" si="5"/>
        <v/>
      </c>
      <c r="U9" s="10" t="str">
        <f t="shared" si="6"/>
        <v/>
      </c>
    </row>
    <row r="10" spans="1:21" x14ac:dyDescent="0.35">
      <c r="A10" s="83"/>
      <c r="B10" s="83"/>
      <c r="C10" s="83"/>
      <c r="D10" s="85" t="str">
        <f t="shared" si="1"/>
        <v/>
      </c>
      <c r="E10" s="85" t="str">
        <f t="shared" si="2"/>
        <v/>
      </c>
      <c r="F10" s="85" t="str">
        <f t="shared" si="3"/>
        <v/>
      </c>
      <c r="G10" s="85" t="str">
        <f t="shared" si="4"/>
        <v/>
      </c>
      <c r="H10" s="87">
        <f>'1.Plan d''appro'!B46</f>
        <v>0</v>
      </c>
      <c r="I10" s="86">
        <f>'1.Plan d''appro'!A46</f>
        <v>0</v>
      </c>
      <c r="J10" s="83"/>
      <c r="K10" s="86">
        <f>'1.Plan d''appro'!D46</f>
        <v>0</v>
      </c>
      <c r="L10" s="86">
        <f>'1.Plan d''appro'!E46</f>
        <v>0</v>
      </c>
      <c r="M10" s="85" t="str">
        <f>'1.Plan d''appro'!H46</f>
        <v/>
      </c>
      <c r="N10" s="85">
        <f>'1.Plan d''appro'!F46</f>
        <v>0</v>
      </c>
      <c r="O10" s="86" t="str">
        <f t="shared" si="0"/>
        <v/>
      </c>
      <c r="P10" s="88" t="str">
        <f>IF('1.Plan d''appro'!L46="","",'1.Plan d''appro'!L46)</f>
        <v/>
      </c>
      <c r="Q10" s="95" t="str">
        <f>IF('1.Plan d''appro'!M46="","",'1.Plan d''appro'!M46)</f>
        <v/>
      </c>
      <c r="S10" s="83"/>
      <c r="T10" s="10" t="str">
        <f t="shared" si="5"/>
        <v/>
      </c>
      <c r="U10" s="10" t="str">
        <f t="shared" si="6"/>
        <v/>
      </c>
    </row>
    <row r="11" spans="1:21" x14ac:dyDescent="0.35">
      <c r="A11" s="83"/>
      <c r="B11" s="83"/>
      <c r="C11" s="83"/>
      <c r="D11" s="85" t="str">
        <f t="shared" si="1"/>
        <v/>
      </c>
      <c r="E11" s="85" t="str">
        <f t="shared" si="2"/>
        <v/>
      </c>
      <c r="F11" s="85" t="str">
        <f t="shared" si="3"/>
        <v/>
      </c>
      <c r="G11" s="85" t="str">
        <f t="shared" si="4"/>
        <v/>
      </c>
      <c r="H11" s="87">
        <f>'1.Plan d''appro'!B47</f>
        <v>0</v>
      </c>
      <c r="I11" s="86">
        <f>'1.Plan d''appro'!A47</f>
        <v>0</v>
      </c>
      <c r="J11" s="83"/>
      <c r="K11" s="86">
        <f>'1.Plan d''appro'!D47</f>
        <v>0</v>
      </c>
      <c r="L11" s="86">
        <f>'1.Plan d''appro'!E47</f>
        <v>0</v>
      </c>
      <c r="M11" s="85" t="str">
        <f>'1.Plan d''appro'!H47</f>
        <v/>
      </c>
      <c r="N11" s="85">
        <f>'1.Plan d''appro'!F47</f>
        <v>0</v>
      </c>
      <c r="O11" s="86" t="str">
        <f t="shared" si="0"/>
        <v/>
      </c>
      <c r="P11" s="88" t="str">
        <f>IF('1.Plan d''appro'!L47="","",'1.Plan d''appro'!L47)</f>
        <v/>
      </c>
      <c r="Q11" s="95" t="str">
        <f>IF('1.Plan d''appro'!M47="","",'1.Plan d''appro'!M47)</f>
        <v/>
      </c>
      <c r="S11" s="83"/>
      <c r="T11" s="10" t="str">
        <f t="shared" si="5"/>
        <v/>
      </c>
      <c r="U11" s="10" t="str">
        <f t="shared" si="6"/>
        <v/>
      </c>
    </row>
    <row r="12" spans="1:21" x14ac:dyDescent="0.35">
      <c r="A12" s="83"/>
      <c r="B12" s="83"/>
      <c r="C12" s="83"/>
      <c r="D12" s="85" t="str">
        <f t="shared" si="1"/>
        <v/>
      </c>
      <c r="E12" s="85" t="str">
        <f t="shared" si="2"/>
        <v/>
      </c>
      <c r="F12" s="85" t="str">
        <f t="shared" si="3"/>
        <v/>
      </c>
      <c r="G12" s="85" t="str">
        <f t="shared" si="4"/>
        <v/>
      </c>
      <c r="H12" s="87">
        <f>'1.Plan d''appro'!B48</f>
        <v>0</v>
      </c>
      <c r="I12" s="86">
        <f>'1.Plan d''appro'!A48</f>
        <v>0</v>
      </c>
      <c r="J12" s="83"/>
      <c r="K12" s="86">
        <f>'1.Plan d''appro'!D48</f>
        <v>0</v>
      </c>
      <c r="L12" s="86">
        <f>'1.Plan d''appro'!E48</f>
        <v>0</v>
      </c>
      <c r="M12" s="85" t="str">
        <f>'1.Plan d''appro'!H48</f>
        <v/>
      </c>
      <c r="N12" s="85">
        <f>'1.Plan d''appro'!F48</f>
        <v>0</v>
      </c>
      <c r="O12" s="86" t="str">
        <f t="shared" si="0"/>
        <v/>
      </c>
      <c r="P12" s="88" t="str">
        <f>IF('1.Plan d''appro'!L48="","",'1.Plan d''appro'!L48)</f>
        <v/>
      </c>
      <c r="Q12" s="95" t="str">
        <f>IF('1.Plan d''appro'!M48="","",'1.Plan d''appro'!M48)</f>
        <v/>
      </c>
      <c r="S12" s="83"/>
      <c r="T12" s="10" t="str">
        <f t="shared" si="5"/>
        <v/>
      </c>
      <c r="U12" s="10" t="str">
        <f t="shared" si="6"/>
        <v/>
      </c>
    </row>
    <row r="13" spans="1:21" x14ac:dyDescent="0.35">
      <c r="A13" s="83"/>
      <c r="B13" s="83"/>
      <c r="C13" s="83"/>
      <c r="D13" s="85" t="str">
        <f t="shared" si="1"/>
        <v/>
      </c>
      <c r="E13" s="85" t="str">
        <f t="shared" si="2"/>
        <v/>
      </c>
      <c r="F13" s="85" t="str">
        <f t="shared" si="3"/>
        <v/>
      </c>
      <c r="G13" s="85" t="str">
        <f t="shared" si="4"/>
        <v/>
      </c>
      <c r="H13" s="87">
        <f>'1.Plan d''appro'!B49</f>
        <v>0</v>
      </c>
      <c r="I13" s="86">
        <f>'1.Plan d''appro'!A49</f>
        <v>0</v>
      </c>
      <c r="J13" s="83"/>
      <c r="K13" s="86">
        <f>'1.Plan d''appro'!D49</f>
        <v>0</v>
      </c>
      <c r="L13" s="86">
        <f>'1.Plan d''appro'!E49</f>
        <v>0</v>
      </c>
      <c r="M13" s="85" t="str">
        <f>'1.Plan d''appro'!H49</f>
        <v/>
      </c>
      <c r="N13" s="85">
        <f>'1.Plan d''appro'!F49</f>
        <v>0</v>
      </c>
      <c r="O13" s="86" t="str">
        <f t="shared" si="0"/>
        <v/>
      </c>
      <c r="P13" s="88" t="str">
        <f>IF('1.Plan d''appro'!L49="","",'1.Plan d''appro'!L49)</f>
        <v/>
      </c>
      <c r="Q13" s="95" t="str">
        <f>IF('1.Plan d''appro'!M49="","",'1.Plan d''appro'!M49)</f>
        <v/>
      </c>
      <c r="S13" s="83"/>
      <c r="T13" s="10" t="str">
        <f t="shared" si="5"/>
        <v/>
      </c>
      <c r="U13" s="10" t="str">
        <f t="shared" si="6"/>
        <v/>
      </c>
    </row>
    <row r="14" spans="1:21" x14ac:dyDescent="0.35">
      <c r="A14" s="83"/>
      <c r="B14" s="83"/>
      <c r="C14" s="83"/>
      <c r="D14" s="85" t="str">
        <f t="shared" si="1"/>
        <v/>
      </c>
      <c r="E14" s="85" t="str">
        <f t="shared" si="2"/>
        <v/>
      </c>
      <c r="F14" s="85" t="str">
        <f t="shared" si="3"/>
        <v/>
      </c>
      <c r="G14" s="85" t="str">
        <f t="shared" si="4"/>
        <v/>
      </c>
      <c r="H14" s="87">
        <f>'1.Plan d''appro'!B50</f>
        <v>0</v>
      </c>
      <c r="I14" s="86">
        <f>'1.Plan d''appro'!A50</f>
        <v>0</v>
      </c>
      <c r="J14" s="83"/>
      <c r="K14" s="86">
        <f>'1.Plan d''appro'!D50</f>
        <v>0</v>
      </c>
      <c r="L14" s="86">
        <f>'1.Plan d''appro'!E50</f>
        <v>0</v>
      </c>
      <c r="M14" s="85" t="str">
        <f>'1.Plan d''appro'!H50</f>
        <v/>
      </c>
      <c r="N14" s="85">
        <f>'1.Plan d''appro'!F50</f>
        <v>0</v>
      </c>
      <c r="O14" s="86" t="str">
        <f t="shared" si="0"/>
        <v/>
      </c>
      <c r="P14" s="88" t="str">
        <f>IF('1.Plan d''appro'!L50="","",'1.Plan d''appro'!L50)</f>
        <v/>
      </c>
      <c r="Q14" s="95" t="str">
        <f>IF('1.Plan d''appro'!M50="","",'1.Plan d''appro'!M50)</f>
        <v/>
      </c>
      <c r="S14" s="83"/>
      <c r="T14" s="10" t="str">
        <f t="shared" si="5"/>
        <v/>
      </c>
      <c r="U14" s="10" t="str">
        <f t="shared" si="6"/>
        <v/>
      </c>
    </row>
    <row r="15" spans="1:21" x14ac:dyDescent="0.35">
      <c r="A15" s="83"/>
      <c r="B15" s="83"/>
      <c r="C15" s="83"/>
      <c r="D15" s="85" t="str">
        <f t="shared" si="1"/>
        <v/>
      </c>
      <c r="E15" s="85" t="str">
        <f t="shared" si="2"/>
        <v/>
      </c>
      <c r="F15" s="85" t="str">
        <f t="shared" si="3"/>
        <v/>
      </c>
      <c r="G15" s="85" t="str">
        <f t="shared" si="4"/>
        <v/>
      </c>
      <c r="H15" s="87">
        <f>'1.Plan d''appro'!B51</f>
        <v>0</v>
      </c>
      <c r="I15" s="86">
        <f>'1.Plan d''appro'!A51</f>
        <v>0</v>
      </c>
      <c r="J15" s="83"/>
      <c r="K15" s="86">
        <f>'1.Plan d''appro'!D51</f>
        <v>0</v>
      </c>
      <c r="L15" s="86">
        <f>'1.Plan d''appro'!E51</f>
        <v>0</v>
      </c>
      <c r="M15" s="85" t="str">
        <f>'1.Plan d''appro'!H51</f>
        <v/>
      </c>
      <c r="N15" s="85">
        <f>'1.Plan d''appro'!F51</f>
        <v>0</v>
      </c>
      <c r="O15" s="86" t="str">
        <f t="shared" si="0"/>
        <v/>
      </c>
      <c r="P15" s="88" t="str">
        <f>IF('1.Plan d''appro'!L51="","",'1.Plan d''appro'!L51)</f>
        <v/>
      </c>
      <c r="Q15" s="95" t="str">
        <f>IF('1.Plan d''appro'!M51="","",'1.Plan d''appro'!M51)</f>
        <v/>
      </c>
      <c r="S15" s="83"/>
      <c r="T15" s="10" t="str">
        <f t="shared" si="5"/>
        <v/>
      </c>
      <c r="U15" s="10" t="str">
        <f t="shared" si="6"/>
        <v/>
      </c>
    </row>
    <row r="16" spans="1:21" x14ac:dyDescent="0.35">
      <c r="A16" s="83"/>
      <c r="B16" s="83"/>
      <c r="C16" s="83"/>
      <c r="D16" s="85" t="str">
        <f t="shared" si="1"/>
        <v/>
      </c>
      <c r="E16" s="85" t="str">
        <f t="shared" si="2"/>
        <v/>
      </c>
      <c r="F16" s="85" t="str">
        <f t="shared" si="3"/>
        <v/>
      </c>
      <c r="G16" s="85" t="str">
        <f t="shared" si="4"/>
        <v/>
      </c>
      <c r="H16" s="87">
        <f>'1.Plan d''appro'!B52</f>
        <v>0</v>
      </c>
      <c r="I16" s="86">
        <f>'1.Plan d''appro'!A52</f>
        <v>0</v>
      </c>
      <c r="J16" s="83"/>
      <c r="K16" s="86">
        <f>'1.Plan d''appro'!D52</f>
        <v>0</v>
      </c>
      <c r="L16" s="86">
        <f>'1.Plan d''appro'!E52</f>
        <v>0</v>
      </c>
      <c r="M16" s="85" t="str">
        <f>'1.Plan d''appro'!H52</f>
        <v/>
      </c>
      <c r="N16" s="85">
        <f>'1.Plan d''appro'!F52</f>
        <v>0</v>
      </c>
      <c r="O16" s="86" t="str">
        <f t="shared" si="0"/>
        <v/>
      </c>
      <c r="P16" s="88" t="str">
        <f>IF('1.Plan d''appro'!L52="","",'1.Plan d''appro'!L52)</f>
        <v/>
      </c>
      <c r="Q16" s="95" t="str">
        <f>IF('1.Plan d''appro'!M52="","",'1.Plan d''appro'!M52)</f>
        <v/>
      </c>
      <c r="S16" s="83"/>
      <c r="T16" s="10" t="str">
        <f t="shared" si="5"/>
        <v/>
      </c>
      <c r="U16" s="10" t="str">
        <f t="shared" si="6"/>
        <v/>
      </c>
    </row>
    <row r="17" spans="1:21" x14ac:dyDescent="0.35">
      <c r="A17" s="83"/>
      <c r="B17" s="83"/>
      <c r="C17" s="83"/>
      <c r="D17" s="85" t="str">
        <f t="shared" si="1"/>
        <v/>
      </c>
      <c r="E17" s="85" t="str">
        <f t="shared" si="2"/>
        <v/>
      </c>
      <c r="F17" s="85" t="str">
        <f t="shared" si="3"/>
        <v/>
      </c>
      <c r="G17" s="85" t="str">
        <f t="shared" si="4"/>
        <v/>
      </c>
      <c r="H17" s="87">
        <f>'1.Plan d''appro'!B53</f>
        <v>0</v>
      </c>
      <c r="I17" s="86">
        <f>'1.Plan d''appro'!A53</f>
        <v>0</v>
      </c>
      <c r="J17" s="83"/>
      <c r="K17" s="86">
        <f>'1.Plan d''appro'!D53</f>
        <v>0</v>
      </c>
      <c r="L17" s="86">
        <f>'1.Plan d''appro'!E53</f>
        <v>0</v>
      </c>
      <c r="M17" s="85" t="str">
        <f>'1.Plan d''appro'!H53</f>
        <v/>
      </c>
      <c r="N17" s="85">
        <f>'1.Plan d''appro'!F53</f>
        <v>0</v>
      </c>
      <c r="O17" s="86" t="str">
        <f t="shared" si="0"/>
        <v/>
      </c>
      <c r="P17" s="88" t="str">
        <f>IF('1.Plan d''appro'!L53="","",'1.Plan d''appro'!L53)</f>
        <v/>
      </c>
      <c r="Q17" s="95" t="str">
        <f>IF('1.Plan d''appro'!M53="","",'1.Plan d''appro'!M53)</f>
        <v/>
      </c>
      <c r="S17" s="83"/>
      <c r="T17" s="10" t="str">
        <f t="shared" si="5"/>
        <v/>
      </c>
      <c r="U17" s="10" t="str">
        <f t="shared" si="6"/>
        <v/>
      </c>
    </row>
    <row r="18" spans="1:21" x14ac:dyDescent="0.35">
      <c r="A18" s="83"/>
      <c r="B18" s="83"/>
      <c r="C18" s="83"/>
      <c r="D18" s="85" t="str">
        <f t="shared" si="1"/>
        <v/>
      </c>
      <c r="E18" s="85" t="str">
        <f t="shared" si="2"/>
        <v/>
      </c>
      <c r="F18" s="85" t="str">
        <f t="shared" si="3"/>
        <v/>
      </c>
      <c r="G18" s="85" t="str">
        <f t="shared" si="4"/>
        <v/>
      </c>
      <c r="H18" s="87">
        <f>'1.Plan d''appro'!B54</f>
        <v>0</v>
      </c>
      <c r="I18" s="86">
        <f>'1.Plan d''appro'!A54</f>
        <v>0</v>
      </c>
      <c r="J18" s="83"/>
      <c r="K18" s="86">
        <f>'1.Plan d''appro'!D54</f>
        <v>0</v>
      </c>
      <c r="L18" s="86">
        <f>'1.Plan d''appro'!E54</f>
        <v>0</v>
      </c>
      <c r="M18" s="85" t="str">
        <f>'1.Plan d''appro'!H54</f>
        <v/>
      </c>
      <c r="N18" s="85">
        <f>'1.Plan d''appro'!F54</f>
        <v>0</v>
      </c>
      <c r="O18" s="86" t="str">
        <f t="shared" si="0"/>
        <v/>
      </c>
      <c r="P18" s="88" t="str">
        <f>IF('1.Plan d''appro'!L54="","",'1.Plan d''appro'!L54)</f>
        <v/>
      </c>
      <c r="Q18" s="95" t="str">
        <f>IF('1.Plan d''appro'!M54="","",'1.Plan d''appro'!M54)</f>
        <v/>
      </c>
      <c r="S18" s="83"/>
      <c r="T18" s="10" t="str">
        <f t="shared" si="5"/>
        <v/>
      </c>
      <c r="U18" s="10" t="str">
        <f t="shared" si="6"/>
        <v/>
      </c>
    </row>
    <row r="19" spans="1:21" x14ac:dyDescent="0.35">
      <c r="A19" s="83"/>
      <c r="B19" s="83"/>
      <c r="C19" s="83"/>
      <c r="D19" s="85" t="str">
        <f t="shared" si="1"/>
        <v/>
      </c>
      <c r="E19" s="85" t="str">
        <f t="shared" si="2"/>
        <v/>
      </c>
      <c r="F19" s="85" t="str">
        <f t="shared" si="3"/>
        <v/>
      </c>
      <c r="G19" s="85" t="str">
        <f t="shared" si="4"/>
        <v/>
      </c>
      <c r="H19" s="87">
        <f>'1.Plan d''appro'!B55</f>
        <v>0</v>
      </c>
      <c r="I19" s="86">
        <f>'1.Plan d''appro'!A55</f>
        <v>0</v>
      </c>
      <c r="J19" s="83"/>
      <c r="K19" s="86">
        <f>'1.Plan d''appro'!D55</f>
        <v>0</v>
      </c>
      <c r="L19" s="86">
        <f>'1.Plan d''appro'!E55</f>
        <v>0</v>
      </c>
      <c r="M19" s="85" t="str">
        <f>'1.Plan d''appro'!H55</f>
        <v/>
      </c>
      <c r="N19" s="85">
        <f>'1.Plan d''appro'!F55</f>
        <v>0</v>
      </c>
      <c r="O19" s="86" t="str">
        <f t="shared" si="0"/>
        <v/>
      </c>
      <c r="P19" s="88" t="str">
        <f>IF('1.Plan d''appro'!L55="","",'1.Plan d''appro'!L55)</f>
        <v/>
      </c>
      <c r="Q19" s="95" t="str">
        <f>IF('1.Plan d''appro'!M55="","",'1.Plan d''appro'!M55)</f>
        <v/>
      </c>
      <c r="S19" s="83"/>
      <c r="T19" s="10" t="str">
        <f t="shared" si="5"/>
        <v/>
      </c>
      <c r="U19" s="10" t="str">
        <f t="shared" si="6"/>
        <v/>
      </c>
    </row>
    <row r="20" spans="1:21" x14ac:dyDescent="0.35">
      <c r="A20" s="83"/>
      <c r="B20" s="83"/>
      <c r="C20" s="83"/>
      <c r="D20" s="85" t="str">
        <f t="shared" si="1"/>
        <v/>
      </c>
      <c r="E20" s="85" t="str">
        <f t="shared" si="2"/>
        <v/>
      </c>
      <c r="F20" s="85" t="str">
        <f t="shared" si="3"/>
        <v/>
      </c>
      <c r="G20" s="85" t="str">
        <f t="shared" si="4"/>
        <v/>
      </c>
      <c r="H20" s="87">
        <f>'1.Plan d''appro'!B56</f>
        <v>0</v>
      </c>
      <c r="I20" s="86">
        <f>'1.Plan d''appro'!A56</f>
        <v>0</v>
      </c>
      <c r="J20" s="83"/>
      <c r="K20" s="86">
        <f>'1.Plan d''appro'!D56</f>
        <v>0</v>
      </c>
      <c r="L20" s="86">
        <f>'1.Plan d''appro'!E56</f>
        <v>0</v>
      </c>
      <c r="M20" s="85" t="str">
        <f>'1.Plan d''appro'!H56</f>
        <v/>
      </c>
      <c r="N20" s="85">
        <f>'1.Plan d''appro'!F56</f>
        <v>0</v>
      </c>
      <c r="O20" s="86" t="str">
        <f t="shared" si="0"/>
        <v/>
      </c>
      <c r="P20" s="88" t="str">
        <f>IF('1.Plan d''appro'!L56="","",'1.Plan d''appro'!L56)</f>
        <v/>
      </c>
      <c r="Q20" s="95" t="str">
        <f>IF('1.Plan d''appro'!M56="","",'1.Plan d''appro'!M56)</f>
        <v/>
      </c>
      <c r="S20" s="83"/>
      <c r="T20" s="10" t="str">
        <f t="shared" si="5"/>
        <v/>
      </c>
      <c r="U20" s="10" t="str">
        <f t="shared" si="6"/>
        <v/>
      </c>
    </row>
    <row r="21" spans="1:21" x14ac:dyDescent="0.35">
      <c r="D21" s="85"/>
      <c r="E21" s="85"/>
      <c r="F21" s="85"/>
      <c r="G21" s="85"/>
      <c r="H21" s="87"/>
      <c r="I21" s="86"/>
    </row>
    <row r="22" spans="1:21" x14ac:dyDescent="0.35">
      <c r="D22" s="85"/>
      <c r="E22" s="85"/>
      <c r="F22" s="85"/>
      <c r="G22" s="85"/>
      <c r="H22" s="87"/>
      <c r="I22" s="86"/>
    </row>
    <row r="23" spans="1:21" x14ac:dyDescent="0.35">
      <c r="D23" s="85"/>
      <c r="E23" s="85"/>
      <c r="F23" s="85"/>
      <c r="G23" s="85"/>
      <c r="H23" s="87"/>
      <c r="I23" s="86"/>
    </row>
    <row r="24" spans="1:21" x14ac:dyDescent="0.35">
      <c r="D24" s="85"/>
      <c r="E24" s="85"/>
      <c r="F24" s="85"/>
      <c r="G24" s="85"/>
      <c r="H24" s="87"/>
      <c r="I24" s="86"/>
    </row>
  </sheetData>
  <dataValidations count="1">
    <dataValidation type="list" allowBlank="1" showInputMessage="1" showErrorMessage="1" sqref="I1" xr:uid="{FF088EE4-2441-4096-929B-63BFDC949DC6}">
      <formula1>$C$5:$C$12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1.Plan d'appro</vt:lpstr>
      <vt:lpstr>2. Fournisseurs</vt:lpstr>
      <vt:lpstr>Résultats-synthèse</vt:lpstr>
      <vt:lpstr>3.Engagement Fournisseur</vt:lpstr>
      <vt:lpstr>4.Bilan Traçabilité Volontaire</vt:lpstr>
      <vt:lpstr>Graphique</vt:lpstr>
      <vt:lpstr>Nature combustibles</vt:lpstr>
      <vt:lpstr>Taux certification régional</vt:lpstr>
      <vt:lpstr>Données appro projet</vt:lpstr>
    </vt:vector>
  </TitlesOfParts>
  <Company>ADEME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GAUTHIER Alice</dc:creator>
  <cp:lastModifiedBy>HENRY Laurianne</cp:lastModifiedBy>
  <cp:lastPrinted>2014-08-25T13:53:18Z</cp:lastPrinted>
  <dcterms:created xsi:type="dcterms:W3CDTF">2014-02-05T10:03:27Z</dcterms:created>
  <dcterms:modified xsi:type="dcterms:W3CDTF">2025-12-16T16:05:26Z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ce3bfb-fff1-481a-835b-0a342757958d_Enabled">
    <vt:lpwstr>true</vt:lpwstr>
  </property>
  <property fmtid="{D5CDD505-2E9C-101B-9397-08002B2CF9AE}" pid="3" name="MSIP_Label_98ce3bfb-fff1-481a-835b-0a342757958d_SetDate">
    <vt:lpwstr>2025-04-17T09:31:34Z</vt:lpwstr>
  </property>
  <property fmtid="{D5CDD505-2E9C-101B-9397-08002B2CF9AE}" pid="4" name="MSIP_Label_98ce3bfb-fff1-481a-835b-0a342757958d_Method">
    <vt:lpwstr>Standard</vt:lpwstr>
  </property>
  <property fmtid="{D5CDD505-2E9C-101B-9397-08002B2CF9AE}" pid="5" name="MSIP_Label_98ce3bfb-fff1-481a-835b-0a342757958d_Name">
    <vt:lpwstr>C0 - Public</vt:lpwstr>
  </property>
  <property fmtid="{D5CDD505-2E9C-101B-9397-08002B2CF9AE}" pid="6" name="MSIP_Label_98ce3bfb-fff1-481a-835b-0a342757958d_SiteId">
    <vt:lpwstr>cb6c2492-4a85-4b15-85a1-ed94d47e5849</vt:lpwstr>
  </property>
  <property fmtid="{D5CDD505-2E9C-101B-9397-08002B2CF9AE}" pid="7" name="MSIP_Label_98ce3bfb-fff1-481a-835b-0a342757958d_ActionId">
    <vt:lpwstr>2b893da0-0e68-448a-8e34-9d6456da0e20</vt:lpwstr>
  </property>
  <property fmtid="{D5CDD505-2E9C-101B-9397-08002B2CF9AE}" pid="8" name="MSIP_Label_98ce3bfb-fff1-481a-835b-0a342757958d_ContentBits">
    <vt:lpwstr>0</vt:lpwstr>
  </property>
  <property fmtid="{D5CDD505-2E9C-101B-9397-08002B2CF9AE}" pid="9" name="MSIP_Label_98ce3bfb-fff1-481a-835b-0a342757958d_Tag">
    <vt:lpwstr>10, 3, 0, 1</vt:lpwstr>
  </property>
</Properties>
</file>